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33DEF8BE-7CF7-434B-AFCB-E4D57D33F2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4" i="1" l="1"/>
  <c r="G105" i="1"/>
  <c r="G106" i="1"/>
  <c r="G107" i="1"/>
  <c r="G108" i="1"/>
  <c r="G109" i="1"/>
  <c r="G57" i="1" l="1"/>
  <c r="G116" i="1" l="1"/>
  <c r="G115" i="1"/>
  <c r="G77" i="1" l="1"/>
  <c r="G114" i="1" l="1"/>
  <c r="G113" i="1"/>
  <c r="G112" i="1"/>
  <c r="G117" i="1" s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2" i="1"/>
  <c r="G81" i="1"/>
  <c r="G80" i="1"/>
  <c r="G79" i="1"/>
  <c r="G78" i="1"/>
  <c r="G76" i="1"/>
  <c r="G75" i="1"/>
  <c r="G74" i="1"/>
  <c r="G73" i="1"/>
  <c r="G72" i="1"/>
  <c r="G71" i="1"/>
  <c r="G70" i="1"/>
  <c r="G67" i="1"/>
  <c r="G68" i="1" s="1"/>
  <c r="G63" i="1"/>
  <c r="G62" i="1"/>
  <c r="G61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83" i="1" l="1"/>
  <c r="G110" i="1"/>
  <c r="G64" i="1"/>
  <c r="G58" i="1"/>
  <c r="G38" i="1"/>
  <c r="G118" i="1" l="1"/>
</calcChain>
</file>

<file path=xl/sharedStrings.xml><?xml version="1.0" encoding="utf-8"?>
<sst xmlns="http://schemas.openxmlformats.org/spreadsheetml/2006/main" count="296" uniqueCount="169">
  <si>
    <t>Наименование медикаментов (международное непатентованное название)</t>
  </si>
  <si>
    <t>Дозировка и формы выпуска</t>
  </si>
  <si>
    <t>Единица измерения</t>
  </si>
  <si>
    <t xml:space="preserve">Цена </t>
  </si>
  <si>
    <t>Сумма</t>
  </si>
  <si>
    <t>I.Реактивы для ИФА</t>
  </si>
  <si>
    <t>Кол-во</t>
  </si>
  <si>
    <t>Набор реагентов  для  иммуноферментного выявления  HBsAg (одностадийная постановка).</t>
  </si>
  <si>
    <t>1х96</t>
  </si>
  <si>
    <t>набор</t>
  </si>
  <si>
    <t>Набор реагентов  для  иммуноферментного подтверждения присутствия HВsAg  (одностадийная постановка).</t>
  </si>
  <si>
    <t>1х48</t>
  </si>
  <si>
    <t>Токсоплазма  Ig М  стрип</t>
  </si>
  <si>
    <t>Токсоплазма  IgG</t>
  </si>
  <si>
    <t xml:space="preserve">Цитомегаловирус  Ig M </t>
  </si>
  <si>
    <t xml:space="preserve">Цитомегаловирус  Ig G </t>
  </si>
  <si>
    <t xml:space="preserve">Простой герпес - Ig M </t>
  </si>
  <si>
    <t xml:space="preserve">Простой герпес - Ig G </t>
  </si>
  <si>
    <t>Набор реагентов  для выявления антител класса G и A к хламидиям методом иммуноферментного анализа.</t>
  </si>
  <si>
    <t>Набор реагентов для выявления антител класса G и M к трихомонадам методом иммуноферментного анализа</t>
  </si>
  <si>
    <t>Набор реагентов для выявления антител класса G и М к уреаплазмам методом иммуноферментного анализа.</t>
  </si>
  <si>
    <t xml:space="preserve">Набор реагентов  для выявления антител класса G и М к гарднерелле методом иммуноферментного анализа. </t>
  </si>
  <si>
    <t>Набор реагентов для выявления антител класса G и M к микоплазмам  методом иммуноферментного анализа.</t>
  </si>
  <si>
    <t>Краснуха - Ig M  стрип</t>
  </si>
  <si>
    <t>Краснуха - Ig G стрип</t>
  </si>
  <si>
    <t>Свободний Т3</t>
  </si>
  <si>
    <t>96 анализов</t>
  </si>
  <si>
    <t>наб</t>
  </si>
  <si>
    <t>Свободний Т4</t>
  </si>
  <si>
    <t>Тиреотропный гормон (TSH)</t>
  </si>
  <si>
    <t>Антитела к ТТГ</t>
  </si>
  <si>
    <t>Антитела к ТПО</t>
  </si>
  <si>
    <t>шт</t>
  </si>
  <si>
    <t xml:space="preserve">Helicobacter pylori (антитела) ИФА стрипт </t>
  </si>
  <si>
    <t xml:space="preserve">ИФА-анти-HCV  </t>
  </si>
  <si>
    <t xml:space="preserve"> ИФА-анти-HCV -подтверждающий тест  </t>
  </si>
  <si>
    <t>Кардиолипиновый антиген</t>
  </si>
  <si>
    <t>РСК №10</t>
  </si>
  <si>
    <t>упак</t>
  </si>
  <si>
    <t>Диагностикум бруцеллезный антигенный жидкий для реакции агглютинации №10</t>
  </si>
  <si>
    <t>4 флакона по 15 мл</t>
  </si>
  <si>
    <t>Гемофан</t>
  </si>
  <si>
    <t>№50</t>
  </si>
  <si>
    <t>шт.</t>
  </si>
  <si>
    <t>Глюкофан</t>
  </si>
  <si>
    <t>АСТ - 360</t>
  </si>
  <si>
    <t>ручной метод</t>
  </si>
  <si>
    <t>АЛТ- 360</t>
  </si>
  <si>
    <t>Набор реагентов биохимических a-AMYLASE-DIRECT 6x25 ml  +2 +8</t>
  </si>
  <si>
    <t>для работы на биохимических анализаторах</t>
  </si>
  <si>
    <t>Набор реагентов биохимических GLUCOSE 1x500 ml</t>
  </si>
  <si>
    <t>Железо 70</t>
  </si>
  <si>
    <t>70 опр</t>
  </si>
  <si>
    <t>Набор реагентов биохимических CREATININE 4 x 50 мл,</t>
  </si>
  <si>
    <t>Общий белок 2000 мл</t>
  </si>
  <si>
    <t>Набор реагентов биохимических CHOLESTEROL 1x500 ml</t>
  </si>
  <si>
    <t>Набор реагентов биохимических ALKALINE PHOSPHATASE (ALP)-AMP 1х200 ml</t>
  </si>
  <si>
    <t>SL 4 X 62.5 мл</t>
  </si>
  <si>
    <t xml:space="preserve">Набор реагентов биохимических ALBUMIN 1x250 ml </t>
  </si>
  <si>
    <t>100 опр</t>
  </si>
  <si>
    <t>Билирубин 100опр</t>
  </si>
  <si>
    <t>Гемоглобин 600 опр</t>
  </si>
  <si>
    <t>Набор реагентов биохимических CALCIUM-ARSENAZO 1х200 мл</t>
  </si>
  <si>
    <t>Калий</t>
  </si>
  <si>
    <t>100 определений</t>
  </si>
  <si>
    <t>Набор для определения натрия</t>
  </si>
  <si>
    <t xml:space="preserve">Набор реагентов биохимических TRIGLYCERIDES </t>
  </si>
  <si>
    <t>2х250</t>
  </si>
  <si>
    <t>Тимоловая проба ТТТ 500 опр</t>
  </si>
  <si>
    <t>Техпластин с МИЧ</t>
  </si>
  <si>
    <t>100  опр</t>
  </si>
  <si>
    <t>XI. Реагенты для определения группы крови</t>
  </si>
  <si>
    <t>Эритротест-Цоликлон Анти А</t>
  </si>
  <si>
    <t>10 мл №1</t>
  </si>
  <si>
    <t>фл.</t>
  </si>
  <si>
    <t>Эритротест-Цоликлон Анти Д супер</t>
  </si>
  <si>
    <t>5 мл №1</t>
  </si>
  <si>
    <t>Эритротест-Цоликлон Анти В</t>
  </si>
  <si>
    <t>Индикаторные полоски для определения 11 параметров мочи</t>
  </si>
  <si>
    <t>№150</t>
  </si>
  <si>
    <t>уп</t>
  </si>
  <si>
    <t xml:space="preserve">XVII. Расходный материал к гематологическим анализаторам Sismex XN-550  </t>
  </si>
  <si>
    <t>Лизирующий реагент LYSERCELL WDF</t>
  </si>
  <si>
    <t xml:space="preserve"> LYSERCELL WDF</t>
  </si>
  <si>
    <t>кан</t>
  </si>
  <si>
    <t>Разбавитель  цельной крови  CELLPAK  Sysmex</t>
  </si>
  <si>
    <t xml:space="preserve"> Cellpack 20л</t>
  </si>
  <si>
    <t xml:space="preserve">Окрашивающий реагент FLUOROCELL WDF </t>
  </si>
  <si>
    <t xml:space="preserve">FLUOROCELL WDF </t>
  </si>
  <si>
    <t xml:space="preserve">SULFOLYSER  Реагент для опр концентрации гемоглобина в крови </t>
  </si>
  <si>
    <t>SULFOLYSER 1x500мл</t>
  </si>
  <si>
    <t xml:space="preserve">Контрольная кровь </t>
  </si>
  <si>
    <t>фл</t>
  </si>
  <si>
    <t xml:space="preserve">Cellclean </t>
  </si>
  <si>
    <t>из комплекта Автоматический гематологический анализатор серии XN -350,XN-450,XN -550 +1+30C</t>
  </si>
  <si>
    <t>XN-L Check L1 контрольная кровь  XN -LCheck L2</t>
  </si>
  <si>
    <t xml:space="preserve">Экспресс тесты SD Bioline HCV </t>
  </si>
  <si>
    <t>№ 30</t>
  </si>
  <si>
    <t>Экспресс тесты SD Bioline HbsAg</t>
  </si>
  <si>
    <t>№30</t>
  </si>
  <si>
    <t>Определение IgG Ascaris lumbricoides</t>
  </si>
  <si>
    <t>96 опр</t>
  </si>
  <si>
    <t>Определение  IgM Giardia intenstinailis</t>
  </si>
  <si>
    <t>Определение    IgG Giardia intenstinailis</t>
  </si>
  <si>
    <t>Гамма -Глутамилтрансфераза 4х35 мл</t>
  </si>
  <si>
    <t>600 опр</t>
  </si>
  <si>
    <t>Щелочной раствор  асіd ,флакон 500 мл</t>
  </si>
  <si>
    <t>500 мл</t>
  </si>
  <si>
    <t xml:space="preserve">Кюветы BS -120  </t>
  </si>
  <si>
    <t>№ 1000</t>
  </si>
  <si>
    <t>АЛТ  4х35+2х18</t>
  </si>
  <si>
    <t xml:space="preserve">Альбумин 4х40 мл </t>
  </si>
  <si>
    <t>490 опр</t>
  </si>
  <si>
    <t>Альфа амилаза  1х10 мл 155 опр</t>
  </si>
  <si>
    <t>155 опр</t>
  </si>
  <si>
    <t>АСТ   4х35 +2х18</t>
  </si>
  <si>
    <t>600опр</t>
  </si>
  <si>
    <t>Глюкоза   4х40 мл+2х20 мл</t>
  </si>
  <si>
    <t>560 опр</t>
  </si>
  <si>
    <t xml:space="preserve">Железо с калибратором и контролем  </t>
  </si>
  <si>
    <t>260 опр</t>
  </si>
  <si>
    <t xml:space="preserve">Кальций 4х40 мл </t>
  </si>
  <si>
    <t xml:space="preserve">Креатинин 1х18 мл </t>
  </si>
  <si>
    <t>250 опр</t>
  </si>
  <si>
    <t xml:space="preserve">Магний 4х40 мл </t>
  </si>
  <si>
    <t xml:space="preserve">Мочевая кислота  2х20 мл </t>
  </si>
  <si>
    <t>565 опр</t>
  </si>
  <si>
    <t xml:space="preserve">Мочевина 2х18 мл </t>
  </si>
  <si>
    <t xml:space="preserve">410 опр </t>
  </si>
  <si>
    <t xml:space="preserve">Общий белок 4х40 мл </t>
  </si>
  <si>
    <t>730 опр</t>
  </si>
  <si>
    <t xml:space="preserve">Общий билирубин </t>
  </si>
  <si>
    <t xml:space="preserve">600 опр </t>
  </si>
  <si>
    <t xml:space="preserve">Билирубин прямой </t>
  </si>
  <si>
    <t xml:space="preserve">Общий холестерин4х40 мл </t>
  </si>
  <si>
    <t xml:space="preserve">Триглицериды 4х40 мл  </t>
  </si>
  <si>
    <t xml:space="preserve">Щелочная фосфатаза 2х18 мл </t>
  </si>
  <si>
    <t xml:space="preserve">Мультикалибратор </t>
  </si>
  <si>
    <t>10х3 мл</t>
  </si>
  <si>
    <t xml:space="preserve">МультиКонтроль Норма  </t>
  </si>
  <si>
    <t>10х5 мл</t>
  </si>
  <si>
    <t xml:space="preserve">Холестерин липопротеидов  высокой плотности 1х14 мл </t>
  </si>
  <si>
    <t xml:space="preserve">Холестерин липопротеидов Низкой плотности 1х14 мл  </t>
  </si>
  <si>
    <t>Расходные материалы к  анализатору  NycoCard</t>
  </si>
  <si>
    <t>Набор реагентов для гликозилированного гемоглобина Nycocard Hb A 1c</t>
  </si>
  <si>
    <t>24 опр</t>
  </si>
  <si>
    <t xml:space="preserve">Сульфасалициловая кислота </t>
  </si>
  <si>
    <t>1 кг</t>
  </si>
  <si>
    <t>бан</t>
  </si>
  <si>
    <t>Антистрептолизин экспресс</t>
  </si>
  <si>
    <t>100 тестов</t>
  </si>
  <si>
    <t>Расходные материалы к биохимическому анализатору BS 120 (Mindray)</t>
  </si>
  <si>
    <t>XN-L Check L1 контрольная кровь  XN -LCheck L3</t>
  </si>
  <si>
    <t>XN-L Check L1 (контрольная кровь XN-L
Check L1) из комплекта
Автоматический гематологический
анализа, Streck Ink</t>
  </si>
  <si>
    <t xml:space="preserve">XN-L Check L2 (контрольная кровь XN-L
Check L2) из комплекта
Автоматический гематологический
анализа, Streck Ink
</t>
  </si>
  <si>
    <t xml:space="preserve">XN-L Check L3 (контрольная кровь XN-L
Check L3) из комплекта
Автоматический гематологический
анализа, Streck Ink
</t>
  </si>
  <si>
    <t xml:space="preserve">Парацетамол </t>
  </si>
  <si>
    <t>500мг</t>
  </si>
  <si>
    <t>таб</t>
  </si>
  <si>
    <t xml:space="preserve">Реланиум </t>
  </si>
  <si>
    <t>10мг -2 мл</t>
  </si>
  <si>
    <t>амп</t>
  </si>
  <si>
    <t xml:space="preserve">ИТОГО </t>
  </si>
  <si>
    <t>ИТОГО</t>
  </si>
  <si>
    <t xml:space="preserve">ВСЕГО </t>
  </si>
  <si>
    <t>XII. Тест полосы для  анализатора мочи  SIEMENS</t>
  </si>
  <si>
    <t>Приложение №1 
Перечень закупаемых ЛС и ИМН</t>
  </si>
  <si>
    <t xml:space="preserve">Перечень  на 2020г  по диагностическому отделению                                                                                             </t>
  </si>
  <si>
    <t>№ лота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</si>
</sst>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PMingLiU-ExtB"/>
      <family val="1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top" wrapText="1"/>
    </xf>
    <xf numFmtId="4" fontId="14" fillId="2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4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wrapText="1"/>
    </xf>
    <xf numFmtId="4" fontId="11" fillId="2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wrapText="1"/>
    </xf>
    <xf numFmtId="0" fontId="14" fillId="0" borderId="10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4" fillId="0" borderId="4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2" xfId="0" applyFont="1" applyBorder="1"/>
    <xf numFmtId="0" fontId="14" fillId="0" borderId="2" xfId="0" applyFont="1" applyFill="1" applyBorder="1" applyAlignment="1">
      <alignment horizontal="left" vertical="center" wrapText="1"/>
    </xf>
    <xf numFmtId="0" fontId="16" fillId="0" borderId="2" xfId="0" applyFont="1" applyBorder="1"/>
    <xf numFmtId="0" fontId="13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1" fillId="0" borderId="2" xfId="0" applyFont="1" applyBorder="1"/>
    <xf numFmtId="0" fontId="13" fillId="0" borderId="0" xfId="0" applyFont="1"/>
    <xf numFmtId="0" fontId="14" fillId="2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wrapText="1"/>
    </xf>
    <xf numFmtId="0" fontId="14" fillId="0" borderId="2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5" fillId="2" borderId="2" xfId="0" applyFont="1" applyFill="1" applyBorder="1" applyAlignment="1">
      <alignment vertical="center"/>
    </xf>
    <xf numFmtId="0" fontId="12" fillId="0" borderId="2" xfId="0" applyFont="1" applyBorder="1" applyAlignment="1"/>
    <xf numFmtId="0" fontId="12" fillId="0" borderId="2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 applyAlignment="1">
      <alignment vertical="top" wrapText="1"/>
    </xf>
    <xf numFmtId="4" fontId="0" fillId="0" borderId="0" xfId="0" applyNumberFormat="1"/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4" fontId="4" fillId="0" borderId="7" xfId="1" applyNumberFormat="1" applyFont="1" applyFill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 wrapText="1"/>
    </xf>
    <xf numFmtId="4" fontId="4" fillId="0" borderId="9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 applyProtection="1">
      <alignment horizontal="center" vertical="center" wrapText="1"/>
    </xf>
    <xf numFmtId="4" fontId="4" fillId="0" borderId="2" xfId="1" applyNumberFormat="1" applyFont="1" applyFill="1" applyBorder="1" applyAlignment="1" applyProtection="1">
      <alignment horizontal="left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</xf>
    <xf numFmtId="4" fontId="4" fillId="0" borderId="2" xfId="1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1" fillId="0" borderId="16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abSelected="1" topLeftCell="A91" workbookViewId="0">
      <selection activeCell="B122" sqref="B122"/>
    </sheetView>
  </sheetViews>
  <sheetFormatPr defaultRowHeight="15" x14ac:dyDescent="0.25"/>
  <cols>
    <col min="1" max="1" width="4.5703125" customWidth="1"/>
    <col min="2" max="2" width="54" customWidth="1"/>
    <col min="3" max="3" width="15" customWidth="1"/>
    <col min="4" max="4" width="11.85546875" customWidth="1"/>
    <col min="5" max="5" width="11.28515625" customWidth="1"/>
    <col min="6" max="6" width="10.7109375" customWidth="1"/>
    <col min="7" max="7" width="18.85546875" customWidth="1"/>
    <col min="9" max="9" width="10" bestFit="1" customWidth="1"/>
  </cols>
  <sheetData>
    <row r="1" spans="1:7" x14ac:dyDescent="0.25">
      <c r="A1" s="1"/>
      <c r="B1" s="7"/>
      <c r="C1" s="6"/>
      <c r="D1" s="2"/>
      <c r="E1" s="3"/>
      <c r="F1" s="4"/>
      <c r="G1" s="4"/>
    </row>
    <row r="2" spans="1:7" ht="15.75" customHeight="1" x14ac:dyDescent="0.25">
      <c r="A2" s="1"/>
      <c r="B2" s="7"/>
      <c r="C2" s="6"/>
      <c r="D2" s="2"/>
      <c r="E2" s="95" t="s">
        <v>166</v>
      </c>
      <c r="F2" s="96"/>
      <c r="G2" s="96"/>
    </row>
    <row r="3" spans="1:7" ht="15.75" customHeight="1" x14ac:dyDescent="0.25">
      <c r="A3" s="1"/>
      <c r="B3" s="7"/>
      <c r="C3" s="6"/>
      <c r="D3" s="2"/>
      <c r="E3" s="96"/>
      <c r="F3" s="96"/>
      <c r="G3" s="96"/>
    </row>
    <row r="4" spans="1:7" ht="15.75" x14ac:dyDescent="0.25">
      <c r="A4" s="1"/>
      <c r="B4" s="7"/>
      <c r="C4" s="6"/>
      <c r="D4" s="2"/>
      <c r="E4" s="65"/>
      <c r="F4" s="8"/>
      <c r="G4" s="79"/>
    </row>
    <row r="5" spans="1:7" ht="18.75" x14ac:dyDescent="0.25">
      <c r="A5" s="1"/>
      <c r="B5" s="5"/>
      <c r="C5" s="6"/>
      <c r="D5" s="2"/>
      <c r="E5" s="65"/>
      <c r="F5" s="8"/>
      <c r="G5" s="79"/>
    </row>
    <row r="6" spans="1:7" x14ac:dyDescent="0.25">
      <c r="A6" s="1"/>
      <c r="B6" s="7"/>
      <c r="C6" s="6"/>
      <c r="D6" s="2"/>
      <c r="E6" s="3"/>
      <c r="F6" s="4"/>
      <c r="G6" s="4"/>
    </row>
    <row r="7" spans="1:7" ht="10.5" customHeight="1" x14ac:dyDescent="0.25">
      <c r="A7" s="1"/>
      <c r="B7" s="103" t="s">
        <v>167</v>
      </c>
      <c r="C7" s="103"/>
      <c r="D7" s="103"/>
      <c r="E7" s="103"/>
      <c r="F7" s="103"/>
      <c r="G7" s="103"/>
    </row>
    <row r="8" spans="1:7" x14ac:dyDescent="0.25">
      <c r="A8" s="104" t="s">
        <v>168</v>
      </c>
      <c r="B8" s="105" t="s">
        <v>0</v>
      </c>
      <c r="C8" s="106" t="s">
        <v>1</v>
      </c>
      <c r="D8" s="107" t="s">
        <v>2</v>
      </c>
      <c r="E8" s="108" t="s">
        <v>3</v>
      </c>
      <c r="F8" s="109" t="s">
        <v>6</v>
      </c>
      <c r="G8" s="109" t="s">
        <v>4</v>
      </c>
    </row>
    <row r="9" spans="1:7" ht="29.25" customHeight="1" thickBot="1" x14ac:dyDescent="0.3">
      <c r="A9" s="104"/>
      <c r="B9" s="105"/>
      <c r="C9" s="106"/>
      <c r="D9" s="107"/>
      <c r="E9" s="108"/>
      <c r="F9" s="110"/>
      <c r="G9" s="110"/>
    </row>
    <row r="10" spans="1:7" ht="15.75" thickBot="1" x14ac:dyDescent="0.3">
      <c r="A10" s="100" t="s">
        <v>5</v>
      </c>
      <c r="B10" s="101"/>
      <c r="C10" s="101"/>
      <c r="D10" s="101"/>
      <c r="E10" s="101"/>
      <c r="F10" s="101"/>
      <c r="G10" s="102"/>
    </row>
    <row r="11" spans="1:7" ht="31.5" x14ac:dyDescent="0.25">
      <c r="A11" s="9">
        <v>1</v>
      </c>
      <c r="B11" s="10" t="s">
        <v>7</v>
      </c>
      <c r="C11" s="11" t="s">
        <v>8</v>
      </c>
      <c r="D11" s="12" t="s">
        <v>9</v>
      </c>
      <c r="E11" s="13">
        <v>19890</v>
      </c>
      <c r="F11" s="14">
        <v>40</v>
      </c>
      <c r="G11" s="13">
        <f t="shared" ref="G11:G44" si="0">SUM(E11*F11)</f>
        <v>795600</v>
      </c>
    </row>
    <row r="12" spans="1:7" ht="47.25" x14ac:dyDescent="0.25">
      <c r="A12" s="15">
        <v>2</v>
      </c>
      <c r="B12" s="16" t="s">
        <v>10</v>
      </c>
      <c r="C12" s="17" t="s">
        <v>11</v>
      </c>
      <c r="D12" s="18" t="s">
        <v>9</v>
      </c>
      <c r="E12" s="19">
        <v>28690</v>
      </c>
      <c r="F12" s="20">
        <v>9</v>
      </c>
      <c r="G12" s="19">
        <f t="shared" si="0"/>
        <v>258210</v>
      </c>
    </row>
    <row r="13" spans="1:7" ht="15.75" x14ac:dyDescent="0.25">
      <c r="A13" s="9">
        <v>3</v>
      </c>
      <c r="B13" s="16" t="s">
        <v>12</v>
      </c>
      <c r="C13" s="17" t="s">
        <v>8</v>
      </c>
      <c r="D13" s="20" t="s">
        <v>9</v>
      </c>
      <c r="E13" s="19">
        <v>44370</v>
      </c>
      <c r="F13" s="20">
        <v>20</v>
      </c>
      <c r="G13" s="19">
        <f t="shared" si="0"/>
        <v>887400</v>
      </c>
    </row>
    <row r="14" spans="1:7" ht="15.75" x14ac:dyDescent="0.25">
      <c r="A14" s="15">
        <v>4</v>
      </c>
      <c r="B14" s="16" t="s">
        <v>13</v>
      </c>
      <c r="C14" s="17" t="s">
        <v>8</v>
      </c>
      <c r="D14" s="20" t="s">
        <v>9</v>
      </c>
      <c r="E14" s="19">
        <v>44370</v>
      </c>
      <c r="F14" s="20">
        <v>20</v>
      </c>
      <c r="G14" s="19">
        <f t="shared" si="0"/>
        <v>887400</v>
      </c>
    </row>
    <row r="15" spans="1:7" ht="15.75" x14ac:dyDescent="0.25">
      <c r="A15" s="9">
        <v>5</v>
      </c>
      <c r="B15" s="16" t="s">
        <v>14</v>
      </c>
      <c r="C15" s="17" t="s">
        <v>8</v>
      </c>
      <c r="D15" s="20" t="s">
        <v>9</v>
      </c>
      <c r="E15" s="19">
        <v>44370</v>
      </c>
      <c r="F15" s="20">
        <v>8</v>
      </c>
      <c r="G15" s="19">
        <f t="shared" si="0"/>
        <v>354960</v>
      </c>
    </row>
    <row r="16" spans="1:7" ht="15.75" x14ac:dyDescent="0.25">
      <c r="A16" s="15">
        <v>6</v>
      </c>
      <c r="B16" s="16" t="s">
        <v>15</v>
      </c>
      <c r="C16" s="17" t="s">
        <v>8</v>
      </c>
      <c r="D16" s="20" t="s">
        <v>9</v>
      </c>
      <c r="E16" s="19">
        <v>44370</v>
      </c>
      <c r="F16" s="20">
        <v>8</v>
      </c>
      <c r="G16" s="19">
        <f t="shared" si="0"/>
        <v>354960</v>
      </c>
    </row>
    <row r="17" spans="1:7" ht="15.75" x14ac:dyDescent="0.25">
      <c r="A17" s="9">
        <v>7</v>
      </c>
      <c r="B17" s="16" t="s">
        <v>16</v>
      </c>
      <c r="C17" s="17" t="s">
        <v>8</v>
      </c>
      <c r="D17" s="20" t="s">
        <v>9</v>
      </c>
      <c r="E17" s="19">
        <v>44370</v>
      </c>
      <c r="F17" s="20">
        <v>8</v>
      </c>
      <c r="G17" s="19">
        <f t="shared" si="0"/>
        <v>354960</v>
      </c>
    </row>
    <row r="18" spans="1:7" ht="15.75" x14ac:dyDescent="0.25">
      <c r="A18" s="15">
        <v>8</v>
      </c>
      <c r="B18" s="16" t="s">
        <v>17</v>
      </c>
      <c r="C18" s="17" t="s">
        <v>8</v>
      </c>
      <c r="D18" s="20" t="s">
        <v>9</v>
      </c>
      <c r="E18" s="19">
        <v>44370</v>
      </c>
      <c r="F18" s="20">
        <v>8</v>
      </c>
      <c r="G18" s="19">
        <f t="shared" si="0"/>
        <v>354960</v>
      </c>
    </row>
    <row r="19" spans="1:7" ht="47.25" x14ac:dyDescent="0.25">
      <c r="A19" s="9">
        <v>9</v>
      </c>
      <c r="B19" s="16" t="s">
        <v>18</v>
      </c>
      <c r="C19" s="17" t="s">
        <v>8</v>
      </c>
      <c r="D19" s="20" t="s">
        <v>9</v>
      </c>
      <c r="E19" s="19">
        <v>34680</v>
      </c>
      <c r="F19" s="20">
        <v>8</v>
      </c>
      <c r="G19" s="19">
        <f t="shared" si="0"/>
        <v>277440</v>
      </c>
    </row>
    <row r="20" spans="1:7" ht="47.25" x14ac:dyDescent="0.25">
      <c r="A20" s="15">
        <v>10</v>
      </c>
      <c r="B20" s="16" t="s">
        <v>19</v>
      </c>
      <c r="C20" s="17" t="s">
        <v>8</v>
      </c>
      <c r="D20" s="20" t="s">
        <v>9</v>
      </c>
      <c r="E20" s="19">
        <v>37615</v>
      </c>
      <c r="F20" s="20">
        <v>8</v>
      </c>
      <c r="G20" s="19">
        <f t="shared" si="0"/>
        <v>300920</v>
      </c>
    </row>
    <row r="21" spans="1:7" ht="47.25" x14ac:dyDescent="0.25">
      <c r="A21" s="9">
        <v>11</v>
      </c>
      <c r="B21" s="16" t="s">
        <v>20</v>
      </c>
      <c r="C21" s="17" t="s">
        <v>8</v>
      </c>
      <c r="D21" s="20" t="s">
        <v>9</v>
      </c>
      <c r="E21" s="19">
        <v>36210</v>
      </c>
      <c r="F21" s="20">
        <v>8</v>
      </c>
      <c r="G21" s="19">
        <f t="shared" si="0"/>
        <v>289680</v>
      </c>
    </row>
    <row r="22" spans="1:7" ht="47.25" x14ac:dyDescent="0.25">
      <c r="A22" s="15">
        <v>12</v>
      </c>
      <c r="B22" s="16" t="s">
        <v>21</v>
      </c>
      <c r="C22" s="17" t="s">
        <v>8</v>
      </c>
      <c r="D22" s="20" t="s">
        <v>9</v>
      </c>
      <c r="E22" s="19">
        <v>36850</v>
      </c>
      <c r="F22" s="20">
        <v>8</v>
      </c>
      <c r="G22" s="19">
        <f t="shared" si="0"/>
        <v>294800</v>
      </c>
    </row>
    <row r="23" spans="1:7" ht="47.25" x14ac:dyDescent="0.25">
      <c r="A23" s="9">
        <v>13</v>
      </c>
      <c r="B23" s="16" t="s">
        <v>22</v>
      </c>
      <c r="C23" s="17" t="s">
        <v>8</v>
      </c>
      <c r="D23" s="20" t="s">
        <v>9</v>
      </c>
      <c r="E23" s="19">
        <v>36210</v>
      </c>
      <c r="F23" s="20">
        <v>8</v>
      </c>
      <c r="G23" s="19">
        <f t="shared" si="0"/>
        <v>289680</v>
      </c>
    </row>
    <row r="24" spans="1:7" ht="15.75" x14ac:dyDescent="0.25">
      <c r="A24" s="15">
        <v>14</v>
      </c>
      <c r="B24" s="16" t="s">
        <v>23</v>
      </c>
      <c r="C24" s="17" t="s">
        <v>8</v>
      </c>
      <c r="D24" s="20" t="s">
        <v>9</v>
      </c>
      <c r="E24" s="19">
        <v>52275</v>
      </c>
      <c r="F24" s="20">
        <v>8</v>
      </c>
      <c r="G24" s="19">
        <f t="shared" si="0"/>
        <v>418200</v>
      </c>
    </row>
    <row r="25" spans="1:7" ht="15.75" x14ac:dyDescent="0.25">
      <c r="A25" s="9">
        <v>15</v>
      </c>
      <c r="B25" s="16" t="s">
        <v>24</v>
      </c>
      <c r="C25" s="17" t="s">
        <v>8</v>
      </c>
      <c r="D25" s="20" t="s">
        <v>9</v>
      </c>
      <c r="E25" s="19">
        <v>48580</v>
      </c>
      <c r="F25" s="20">
        <v>8</v>
      </c>
      <c r="G25" s="19">
        <f t="shared" si="0"/>
        <v>388640</v>
      </c>
    </row>
    <row r="26" spans="1:7" ht="15.75" x14ac:dyDescent="0.25">
      <c r="A26" s="15">
        <v>16</v>
      </c>
      <c r="B26" s="16" t="s">
        <v>25</v>
      </c>
      <c r="C26" s="17" t="s">
        <v>26</v>
      </c>
      <c r="D26" s="20" t="s">
        <v>27</v>
      </c>
      <c r="E26" s="19">
        <v>44000</v>
      </c>
      <c r="F26" s="20">
        <v>20</v>
      </c>
      <c r="G26" s="19">
        <f t="shared" si="0"/>
        <v>880000</v>
      </c>
    </row>
    <row r="27" spans="1:7" ht="15.75" x14ac:dyDescent="0.25">
      <c r="A27" s="9">
        <v>17</v>
      </c>
      <c r="B27" s="16" t="s">
        <v>28</v>
      </c>
      <c r="C27" s="17" t="s">
        <v>8</v>
      </c>
      <c r="D27" s="20" t="s">
        <v>27</v>
      </c>
      <c r="E27" s="19">
        <v>44000</v>
      </c>
      <c r="F27" s="20">
        <v>30</v>
      </c>
      <c r="G27" s="19">
        <f t="shared" si="0"/>
        <v>1320000</v>
      </c>
    </row>
    <row r="28" spans="1:7" ht="15.75" x14ac:dyDescent="0.25">
      <c r="A28" s="15">
        <v>18</v>
      </c>
      <c r="B28" s="16" t="s">
        <v>29</v>
      </c>
      <c r="C28" s="17" t="s">
        <v>8</v>
      </c>
      <c r="D28" s="20" t="s">
        <v>9</v>
      </c>
      <c r="E28" s="19">
        <v>35000</v>
      </c>
      <c r="F28" s="20">
        <v>40</v>
      </c>
      <c r="G28" s="19">
        <f t="shared" si="0"/>
        <v>1400000</v>
      </c>
    </row>
    <row r="29" spans="1:7" ht="15.75" x14ac:dyDescent="0.25">
      <c r="A29" s="9">
        <v>19</v>
      </c>
      <c r="B29" s="16" t="s">
        <v>30</v>
      </c>
      <c r="C29" s="17" t="s">
        <v>8</v>
      </c>
      <c r="D29" s="20" t="s">
        <v>27</v>
      </c>
      <c r="E29" s="19">
        <v>35700</v>
      </c>
      <c r="F29" s="20">
        <v>5</v>
      </c>
      <c r="G29" s="19">
        <f t="shared" si="0"/>
        <v>178500</v>
      </c>
    </row>
    <row r="30" spans="1:7" ht="15.75" x14ac:dyDescent="0.25">
      <c r="A30" s="15">
        <v>20</v>
      </c>
      <c r="B30" s="16" t="s">
        <v>31</v>
      </c>
      <c r="C30" s="17" t="s">
        <v>8</v>
      </c>
      <c r="D30" s="20" t="s">
        <v>32</v>
      </c>
      <c r="E30" s="19">
        <v>37870</v>
      </c>
      <c r="F30" s="20">
        <v>25</v>
      </c>
      <c r="G30" s="19">
        <f t="shared" si="0"/>
        <v>946750</v>
      </c>
    </row>
    <row r="31" spans="1:7" ht="15.75" x14ac:dyDescent="0.25">
      <c r="A31" s="9">
        <v>21</v>
      </c>
      <c r="B31" s="16" t="s">
        <v>33</v>
      </c>
      <c r="C31" s="17" t="s">
        <v>8</v>
      </c>
      <c r="D31" s="20" t="s">
        <v>27</v>
      </c>
      <c r="E31" s="19">
        <v>37400</v>
      </c>
      <c r="F31" s="20">
        <v>1</v>
      </c>
      <c r="G31" s="19">
        <f t="shared" si="0"/>
        <v>37400</v>
      </c>
    </row>
    <row r="32" spans="1:7" ht="15.75" x14ac:dyDescent="0.25">
      <c r="A32" s="15">
        <v>22</v>
      </c>
      <c r="B32" s="16" t="s">
        <v>34</v>
      </c>
      <c r="C32" s="17" t="s">
        <v>8</v>
      </c>
      <c r="D32" s="20" t="s">
        <v>9</v>
      </c>
      <c r="E32" s="19">
        <v>20400</v>
      </c>
      <c r="F32" s="20">
        <v>36</v>
      </c>
      <c r="G32" s="19">
        <f t="shared" si="0"/>
        <v>734400</v>
      </c>
    </row>
    <row r="33" spans="1:7" ht="15.75" x14ac:dyDescent="0.25">
      <c r="A33" s="9">
        <v>23</v>
      </c>
      <c r="B33" s="16" t="s">
        <v>35</v>
      </c>
      <c r="C33" s="17" t="s">
        <v>11</v>
      </c>
      <c r="D33" s="20" t="s">
        <v>9</v>
      </c>
      <c r="E33" s="19">
        <v>24990</v>
      </c>
      <c r="F33" s="20">
        <v>8</v>
      </c>
      <c r="G33" s="19">
        <f t="shared" si="0"/>
        <v>199920</v>
      </c>
    </row>
    <row r="34" spans="1:7" ht="15.75" x14ac:dyDescent="0.25">
      <c r="A34" s="15">
        <v>24</v>
      </c>
      <c r="B34" s="16" t="s">
        <v>36</v>
      </c>
      <c r="C34" s="17" t="s">
        <v>37</v>
      </c>
      <c r="D34" s="20" t="s">
        <v>38</v>
      </c>
      <c r="E34" s="19">
        <v>7800</v>
      </c>
      <c r="F34" s="20">
        <v>10</v>
      </c>
      <c r="G34" s="19">
        <f t="shared" si="0"/>
        <v>78000</v>
      </c>
    </row>
    <row r="35" spans="1:7" ht="31.5" x14ac:dyDescent="0.25">
      <c r="A35" s="9">
        <v>25</v>
      </c>
      <c r="B35" s="16" t="s">
        <v>39</v>
      </c>
      <c r="C35" s="17" t="s">
        <v>40</v>
      </c>
      <c r="D35" s="20" t="s">
        <v>38</v>
      </c>
      <c r="E35" s="19">
        <v>19300</v>
      </c>
      <c r="F35" s="20">
        <v>8</v>
      </c>
      <c r="G35" s="19">
        <f t="shared" si="0"/>
        <v>154400</v>
      </c>
    </row>
    <row r="36" spans="1:7" ht="15.75" x14ac:dyDescent="0.25">
      <c r="A36" s="15">
        <v>26</v>
      </c>
      <c r="B36" s="16" t="s">
        <v>41</v>
      </c>
      <c r="C36" s="17" t="s">
        <v>42</v>
      </c>
      <c r="D36" s="20" t="s">
        <v>43</v>
      </c>
      <c r="E36" s="19">
        <v>3800</v>
      </c>
      <c r="F36" s="20">
        <v>3</v>
      </c>
      <c r="G36" s="19">
        <f t="shared" si="0"/>
        <v>11400</v>
      </c>
    </row>
    <row r="37" spans="1:7" ht="15.75" x14ac:dyDescent="0.25">
      <c r="A37" s="9">
        <v>27</v>
      </c>
      <c r="B37" s="21" t="s">
        <v>44</v>
      </c>
      <c r="C37" s="22" t="s">
        <v>42</v>
      </c>
      <c r="D37" s="23" t="s">
        <v>43</v>
      </c>
      <c r="E37" s="24">
        <v>3000</v>
      </c>
      <c r="F37" s="23">
        <v>300</v>
      </c>
      <c r="G37" s="24">
        <f t="shared" si="0"/>
        <v>900000</v>
      </c>
    </row>
    <row r="38" spans="1:7" ht="15.75" x14ac:dyDescent="0.25">
      <c r="A38" s="25"/>
      <c r="B38" s="26" t="s">
        <v>162</v>
      </c>
      <c r="C38" s="17"/>
      <c r="D38" s="20"/>
      <c r="E38" s="19"/>
      <c r="F38" s="20"/>
      <c r="G38" s="27">
        <f>SUM(G11:G37)</f>
        <v>13348580</v>
      </c>
    </row>
    <row r="39" spans="1:7" ht="16.5" thickBot="1" x14ac:dyDescent="0.3">
      <c r="A39" s="97"/>
      <c r="B39" s="98"/>
      <c r="C39" s="98"/>
      <c r="D39" s="98"/>
      <c r="E39" s="98"/>
      <c r="F39" s="98"/>
      <c r="G39" s="99"/>
    </row>
    <row r="40" spans="1:7" ht="15.75" x14ac:dyDescent="0.25">
      <c r="A40" s="9">
        <v>28</v>
      </c>
      <c r="B40" s="10" t="s">
        <v>45</v>
      </c>
      <c r="C40" s="11" t="s">
        <v>46</v>
      </c>
      <c r="D40" s="14" t="s">
        <v>9</v>
      </c>
      <c r="E40" s="13">
        <v>12000</v>
      </c>
      <c r="F40" s="14">
        <v>5</v>
      </c>
      <c r="G40" s="13">
        <f t="shared" si="0"/>
        <v>60000</v>
      </c>
    </row>
    <row r="41" spans="1:7" ht="15.75" x14ac:dyDescent="0.25">
      <c r="A41" s="15">
        <v>29</v>
      </c>
      <c r="B41" s="28" t="s">
        <v>47</v>
      </c>
      <c r="C41" s="29" t="s">
        <v>46</v>
      </c>
      <c r="D41" s="30" t="s">
        <v>9</v>
      </c>
      <c r="E41" s="31">
        <v>12000</v>
      </c>
      <c r="F41" s="20">
        <v>15</v>
      </c>
      <c r="G41" s="19">
        <f t="shared" si="0"/>
        <v>180000</v>
      </c>
    </row>
    <row r="42" spans="1:7" ht="63" x14ac:dyDescent="0.25">
      <c r="A42" s="9">
        <v>30</v>
      </c>
      <c r="B42" s="28" t="s">
        <v>48</v>
      </c>
      <c r="C42" s="29" t="s">
        <v>49</v>
      </c>
      <c r="D42" s="30" t="s">
        <v>9</v>
      </c>
      <c r="E42" s="31">
        <v>77700</v>
      </c>
      <c r="F42" s="20">
        <v>5</v>
      </c>
      <c r="G42" s="19">
        <f t="shared" si="0"/>
        <v>388500</v>
      </c>
    </row>
    <row r="43" spans="1:7" ht="15.75" x14ac:dyDescent="0.25">
      <c r="A43" s="15">
        <v>31</v>
      </c>
      <c r="B43" s="16" t="s">
        <v>50</v>
      </c>
      <c r="C43" s="17" t="s">
        <v>46</v>
      </c>
      <c r="D43" s="20" t="s">
        <v>9</v>
      </c>
      <c r="E43" s="19">
        <v>15200</v>
      </c>
      <c r="F43" s="20">
        <v>20</v>
      </c>
      <c r="G43" s="19">
        <f t="shared" si="0"/>
        <v>304000</v>
      </c>
    </row>
    <row r="44" spans="1:7" ht="15.75" x14ac:dyDescent="0.25">
      <c r="A44" s="9">
        <v>32</v>
      </c>
      <c r="B44" s="16" t="s">
        <v>51</v>
      </c>
      <c r="C44" s="17" t="s">
        <v>52</v>
      </c>
      <c r="D44" s="20" t="s">
        <v>9</v>
      </c>
      <c r="E44" s="19">
        <v>19900</v>
      </c>
      <c r="F44" s="20">
        <v>5</v>
      </c>
      <c r="G44" s="19">
        <f t="shared" si="0"/>
        <v>99500</v>
      </c>
    </row>
    <row r="45" spans="1:7" ht="31.5" x14ac:dyDescent="0.25">
      <c r="A45" s="15">
        <v>33</v>
      </c>
      <c r="B45" s="28" t="s">
        <v>53</v>
      </c>
      <c r="C45" s="29" t="s">
        <v>46</v>
      </c>
      <c r="D45" s="30" t="s">
        <v>9</v>
      </c>
      <c r="E45" s="31">
        <v>13500</v>
      </c>
      <c r="F45" s="20">
        <v>5</v>
      </c>
      <c r="G45" s="19">
        <f t="shared" ref="G45:G76" si="1">SUM(E45*F45)</f>
        <v>67500</v>
      </c>
    </row>
    <row r="46" spans="1:7" ht="15.75" x14ac:dyDescent="0.25">
      <c r="A46" s="9">
        <v>34</v>
      </c>
      <c r="B46" s="16" t="s">
        <v>54</v>
      </c>
      <c r="C46" s="17" t="s">
        <v>46</v>
      </c>
      <c r="D46" s="20" t="s">
        <v>9</v>
      </c>
      <c r="E46" s="19">
        <v>7000</v>
      </c>
      <c r="F46" s="20">
        <v>7</v>
      </c>
      <c r="G46" s="19">
        <f t="shared" si="1"/>
        <v>49000</v>
      </c>
    </row>
    <row r="47" spans="1:7" ht="31.5" x14ac:dyDescent="0.25">
      <c r="A47" s="15">
        <v>35</v>
      </c>
      <c r="B47" s="16" t="s">
        <v>55</v>
      </c>
      <c r="C47" s="17" t="s">
        <v>46</v>
      </c>
      <c r="D47" s="20" t="s">
        <v>9</v>
      </c>
      <c r="E47" s="19">
        <v>35000</v>
      </c>
      <c r="F47" s="20">
        <v>10</v>
      </c>
      <c r="G47" s="19">
        <f t="shared" si="1"/>
        <v>350000</v>
      </c>
    </row>
    <row r="48" spans="1:7" ht="31.5" x14ac:dyDescent="0.25">
      <c r="A48" s="9">
        <v>36</v>
      </c>
      <c r="B48" s="28" t="s">
        <v>56</v>
      </c>
      <c r="C48" s="29" t="s">
        <v>57</v>
      </c>
      <c r="D48" s="30" t="s">
        <v>9</v>
      </c>
      <c r="E48" s="31">
        <v>19800</v>
      </c>
      <c r="F48" s="20">
        <v>3</v>
      </c>
      <c r="G48" s="19">
        <f t="shared" si="1"/>
        <v>59400</v>
      </c>
    </row>
    <row r="49" spans="1:7" ht="15.75" x14ac:dyDescent="0.25">
      <c r="A49" s="15">
        <v>37</v>
      </c>
      <c r="B49" s="28" t="s">
        <v>58</v>
      </c>
      <c r="C49" s="29" t="s">
        <v>59</v>
      </c>
      <c r="D49" s="30" t="s">
        <v>9</v>
      </c>
      <c r="E49" s="31">
        <v>7500</v>
      </c>
      <c r="F49" s="20">
        <v>2</v>
      </c>
      <c r="G49" s="19">
        <f t="shared" si="1"/>
        <v>15000</v>
      </c>
    </row>
    <row r="50" spans="1:7" ht="15.75" x14ac:dyDescent="0.25">
      <c r="A50" s="9">
        <v>38</v>
      </c>
      <c r="B50" s="16" t="s">
        <v>60</v>
      </c>
      <c r="C50" s="17" t="s">
        <v>46</v>
      </c>
      <c r="D50" s="20" t="s">
        <v>9</v>
      </c>
      <c r="E50" s="19">
        <v>22800</v>
      </c>
      <c r="F50" s="20">
        <v>3</v>
      </c>
      <c r="G50" s="19">
        <f t="shared" si="1"/>
        <v>68400</v>
      </c>
    </row>
    <row r="51" spans="1:7" ht="15.75" x14ac:dyDescent="0.25">
      <c r="A51" s="15">
        <v>39</v>
      </c>
      <c r="B51" s="16" t="s">
        <v>61</v>
      </c>
      <c r="C51" s="17" t="s">
        <v>46</v>
      </c>
      <c r="D51" s="20" t="s">
        <v>9</v>
      </c>
      <c r="E51" s="19">
        <v>4815</v>
      </c>
      <c r="F51" s="20">
        <v>1</v>
      </c>
      <c r="G51" s="19">
        <f t="shared" si="1"/>
        <v>4815</v>
      </c>
    </row>
    <row r="52" spans="1:7" ht="31.5" x14ac:dyDescent="0.25">
      <c r="A52" s="9">
        <v>40</v>
      </c>
      <c r="B52" s="28" t="s">
        <v>62</v>
      </c>
      <c r="C52" s="29" t="s">
        <v>59</v>
      </c>
      <c r="D52" s="30" t="s">
        <v>9</v>
      </c>
      <c r="E52" s="31">
        <v>8300</v>
      </c>
      <c r="F52" s="20">
        <v>5</v>
      </c>
      <c r="G52" s="19">
        <f t="shared" si="1"/>
        <v>41500</v>
      </c>
    </row>
    <row r="53" spans="1:7" ht="31.5" x14ac:dyDescent="0.25">
      <c r="A53" s="15">
        <v>41</v>
      </c>
      <c r="B53" s="16" t="s">
        <v>63</v>
      </c>
      <c r="C53" s="17" t="s">
        <v>64</v>
      </c>
      <c r="D53" s="20" t="s">
        <v>9</v>
      </c>
      <c r="E53" s="19">
        <v>16500</v>
      </c>
      <c r="F53" s="20">
        <v>10</v>
      </c>
      <c r="G53" s="19">
        <f t="shared" si="1"/>
        <v>165000</v>
      </c>
    </row>
    <row r="54" spans="1:7" ht="15.75" x14ac:dyDescent="0.25">
      <c r="A54" s="9">
        <v>42</v>
      </c>
      <c r="B54" s="16" t="s">
        <v>65</v>
      </c>
      <c r="C54" s="17" t="s">
        <v>59</v>
      </c>
      <c r="D54" s="20" t="s">
        <v>9</v>
      </c>
      <c r="E54" s="19">
        <v>14000</v>
      </c>
      <c r="F54" s="20">
        <v>1</v>
      </c>
      <c r="G54" s="19">
        <f t="shared" si="1"/>
        <v>14000</v>
      </c>
    </row>
    <row r="55" spans="1:7" ht="15.75" x14ac:dyDescent="0.25">
      <c r="A55" s="15">
        <v>43</v>
      </c>
      <c r="B55" s="16" t="s">
        <v>66</v>
      </c>
      <c r="C55" s="17" t="s">
        <v>67</v>
      </c>
      <c r="D55" s="20" t="s">
        <v>9</v>
      </c>
      <c r="E55" s="19">
        <v>64000</v>
      </c>
      <c r="F55" s="20">
        <v>5</v>
      </c>
      <c r="G55" s="19">
        <f t="shared" si="1"/>
        <v>320000</v>
      </c>
    </row>
    <row r="56" spans="1:7" ht="15.75" x14ac:dyDescent="0.25">
      <c r="A56" s="9">
        <v>44</v>
      </c>
      <c r="B56" s="16" t="s">
        <v>68</v>
      </c>
      <c r="C56" s="17" t="s">
        <v>46</v>
      </c>
      <c r="D56" s="20" t="s">
        <v>9</v>
      </c>
      <c r="E56" s="19">
        <v>3950</v>
      </c>
      <c r="F56" s="20">
        <v>5</v>
      </c>
      <c r="G56" s="19">
        <f t="shared" si="1"/>
        <v>19750</v>
      </c>
    </row>
    <row r="57" spans="1:7" ht="15.75" x14ac:dyDescent="0.25">
      <c r="A57" s="15">
        <v>45</v>
      </c>
      <c r="B57" s="16" t="s">
        <v>69</v>
      </c>
      <c r="C57" s="17" t="s">
        <v>70</v>
      </c>
      <c r="D57" s="20" t="s">
        <v>27</v>
      </c>
      <c r="E57" s="19">
        <v>13650</v>
      </c>
      <c r="F57" s="20">
        <v>60</v>
      </c>
      <c r="G57" s="19">
        <f t="shared" ref="G57" si="2">SUM(E57*F57)</f>
        <v>819000</v>
      </c>
    </row>
    <row r="58" spans="1:7" ht="15.75" x14ac:dyDescent="0.25">
      <c r="A58" s="25"/>
      <c r="B58" s="26" t="s">
        <v>162</v>
      </c>
      <c r="C58" s="32"/>
      <c r="D58" s="25"/>
      <c r="E58" s="27"/>
      <c r="F58" s="25"/>
      <c r="G58" s="27">
        <f>SUM(G40:G57)</f>
        <v>3025365</v>
      </c>
    </row>
    <row r="59" spans="1:7" ht="16.5" thickBot="1" x14ac:dyDescent="0.3">
      <c r="A59" s="8"/>
      <c r="B59" s="33"/>
      <c r="C59" s="34"/>
      <c r="D59" s="8"/>
      <c r="E59" s="35"/>
      <c r="F59" s="8"/>
      <c r="G59" s="35"/>
    </row>
    <row r="60" spans="1:7" ht="16.5" thickBot="1" x14ac:dyDescent="0.3">
      <c r="A60" s="120" t="s">
        <v>71</v>
      </c>
      <c r="B60" s="121"/>
      <c r="C60" s="121"/>
      <c r="D60" s="121"/>
      <c r="E60" s="121"/>
      <c r="F60" s="121"/>
      <c r="G60" s="122"/>
    </row>
    <row r="61" spans="1:7" ht="15.75" x14ac:dyDescent="0.25">
      <c r="A61" s="36">
        <v>46</v>
      </c>
      <c r="B61" s="10" t="s">
        <v>72</v>
      </c>
      <c r="C61" s="11" t="s">
        <v>73</v>
      </c>
      <c r="D61" s="14" t="s">
        <v>74</v>
      </c>
      <c r="E61" s="13">
        <v>1590</v>
      </c>
      <c r="F61" s="14">
        <v>40</v>
      </c>
      <c r="G61" s="13">
        <f t="shared" si="1"/>
        <v>63600</v>
      </c>
    </row>
    <row r="62" spans="1:7" ht="15.75" x14ac:dyDescent="0.25">
      <c r="A62" s="37">
        <v>47</v>
      </c>
      <c r="B62" s="16" t="s">
        <v>75</v>
      </c>
      <c r="C62" s="17" t="s">
        <v>76</v>
      </c>
      <c r="D62" s="20" t="s">
        <v>74</v>
      </c>
      <c r="E62" s="19">
        <v>1917.5999999999997</v>
      </c>
      <c r="F62" s="20">
        <v>100</v>
      </c>
      <c r="G62" s="19">
        <f t="shared" si="1"/>
        <v>191759.99999999997</v>
      </c>
    </row>
    <row r="63" spans="1:7" ht="15.75" x14ac:dyDescent="0.25">
      <c r="A63" s="37">
        <v>48</v>
      </c>
      <c r="B63" s="21" t="s">
        <v>77</v>
      </c>
      <c r="C63" s="22" t="s">
        <v>73</v>
      </c>
      <c r="D63" s="23" t="s">
        <v>74</v>
      </c>
      <c r="E63" s="24">
        <v>1924.0000000000002</v>
      </c>
      <c r="F63" s="23">
        <v>40</v>
      </c>
      <c r="G63" s="24">
        <f t="shared" si="1"/>
        <v>76960.000000000015</v>
      </c>
    </row>
    <row r="64" spans="1:7" ht="15.75" x14ac:dyDescent="0.25">
      <c r="A64" s="38"/>
      <c r="B64" s="26" t="s">
        <v>163</v>
      </c>
      <c r="C64" s="32"/>
      <c r="D64" s="25"/>
      <c r="E64" s="27"/>
      <c r="F64" s="25"/>
      <c r="G64" s="27">
        <f>SUM(G61:G63)</f>
        <v>332320</v>
      </c>
    </row>
    <row r="65" spans="1:7" ht="15.75" x14ac:dyDescent="0.25">
      <c r="A65" s="39"/>
      <c r="B65" s="33"/>
      <c r="C65" s="34"/>
      <c r="D65" s="8"/>
      <c r="E65" s="35"/>
      <c r="F65" s="8"/>
      <c r="G65" s="35"/>
    </row>
    <row r="66" spans="1:7" ht="16.5" thickBot="1" x14ac:dyDescent="0.3">
      <c r="A66" s="117" t="s">
        <v>165</v>
      </c>
      <c r="B66" s="118"/>
      <c r="C66" s="118"/>
      <c r="D66" s="118"/>
      <c r="E66" s="118"/>
      <c r="F66" s="118"/>
      <c r="G66" s="119"/>
    </row>
    <row r="67" spans="1:7" ht="31.5" x14ac:dyDescent="0.25">
      <c r="A67" s="36">
        <v>49</v>
      </c>
      <c r="B67" s="40" t="s">
        <v>78</v>
      </c>
      <c r="C67" s="41" t="s">
        <v>79</v>
      </c>
      <c r="D67" s="42" t="s">
        <v>80</v>
      </c>
      <c r="E67" s="43">
        <v>10250</v>
      </c>
      <c r="F67" s="44">
        <v>5</v>
      </c>
      <c r="G67" s="45">
        <f t="shared" si="1"/>
        <v>51250</v>
      </c>
    </row>
    <row r="68" spans="1:7" ht="15.75" x14ac:dyDescent="0.25">
      <c r="A68" s="38"/>
      <c r="B68" s="46" t="s">
        <v>163</v>
      </c>
      <c r="C68" s="47"/>
      <c r="D68" s="48"/>
      <c r="E68" s="49"/>
      <c r="F68" s="25"/>
      <c r="G68" s="27">
        <f>SUM(G67)</f>
        <v>51250</v>
      </c>
    </row>
    <row r="69" spans="1:7" ht="16.5" thickBot="1" x14ac:dyDescent="0.3">
      <c r="A69" s="117" t="s">
        <v>81</v>
      </c>
      <c r="B69" s="118"/>
      <c r="C69" s="118"/>
      <c r="D69" s="118"/>
      <c r="E69" s="118"/>
      <c r="F69" s="118"/>
      <c r="G69" s="119"/>
    </row>
    <row r="70" spans="1:7" ht="31.5" x14ac:dyDescent="0.25">
      <c r="A70" s="36">
        <v>50</v>
      </c>
      <c r="B70" s="50" t="s">
        <v>82</v>
      </c>
      <c r="C70" s="51" t="s">
        <v>83</v>
      </c>
      <c r="D70" s="52" t="s">
        <v>84</v>
      </c>
      <c r="E70" s="53">
        <v>56600</v>
      </c>
      <c r="F70" s="14">
        <v>20</v>
      </c>
      <c r="G70" s="13">
        <f t="shared" si="1"/>
        <v>1132000</v>
      </c>
    </row>
    <row r="71" spans="1:7" ht="15.75" x14ac:dyDescent="0.25">
      <c r="A71" s="37">
        <v>51</v>
      </c>
      <c r="B71" s="28" t="s">
        <v>85</v>
      </c>
      <c r="C71" s="29" t="s">
        <v>86</v>
      </c>
      <c r="D71" s="30" t="s">
        <v>84</v>
      </c>
      <c r="E71" s="31">
        <v>48650</v>
      </c>
      <c r="F71" s="20">
        <v>30</v>
      </c>
      <c r="G71" s="19">
        <f t="shared" si="1"/>
        <v>1459500</v>
      </c>
    </row>
    <row r="72" spans="1:7" ht="31.5" x14ac:dyDescent="0.25">
      <c r="A72" s="36">
        <v>52</v>
      </c>
      <c r="B72" s="28" t="s">
        <v>87</v>
      </c>
      <c r="C72" s="29" t="s">
        <v>88</v>
      </c>
      <c r="D72" s="30" t="s">
        <v>80</v>
      </c>
      <c r="E72" s="31">
        <v>360000</v>
      </c>
      <c r="F72" s="20">
        <v>3</v>
      </c>
      <c r="G72" s="19">
        <f t="shared" si="1"/>
        <v>1080000</v>
      </c>
    </row>
    <row r="73" spans="1:7" ht="31.5" x14ac:dyDescent="0.25">
      <c r="A73" s="37">
        <v>53</v>
      </c>
      <c r="B73" s="28" t="s">
        <v>89</v>
      </c>
      <c r="C73" s="29" t="s">
        <v>90</v>
      </c>
      <c r="D73" s="30" t="s">
        <v>84</v>
      </c>
      <c r="E73" s="31">
        <v>29490</v>
      </c>
      <c r="F73" s="20">
        <v>20</v>
      </c>
      <c r="G73" s="19">
        <f t="shared" si="1"/>
        <v>589800</v>
      </c>
    </row>
    <row r="74" spans="1:7" ht="189" x14ac:dyDescent="0.25">
      <c r="A74" s="36">
        <v>54</v>
      </c>
      <c r="B74" s="16" t="s">
        <v>91</v>
      </c>
      <c r="C74" s="17" t="s">
        <v>153</v>
      </c>
      <c r="D74" s="20" t="s">
        <v>92</v>
      </c>
      <c r="E74" s="19">
        <v>67125</v>
      </c>
      <c r="F74" s="20">
        <v>1</v>
      </c>
      <c r="G74" s="19">
        <f t="shared" si="1"/>
        <v>67125</v>
      </c>
    </row>
    <row r="75" spans="1:7" ht="157.5" x14ac:dyDescent="0.25">
      <c r="A75" s="37">
        <v>55</v>
      </c>
      <c r="B75" s="28" t="s">
        <v>93</v>
      </c>
      <c r="C75" s="29" t="s">
        <v>94</v>
      </c>
      <c r="D75" s="30" t="s">
        <v>80</v>
      </c>
      <c r="E75" s="31">
        <v>55190</v>
      </c>
      <c r="F75" s="20">
        <v>1</v>
      </c>
      <c r="G75" s="19">
        <f t="shared" si="1"/>
        <v>55190</v>
      </c>
    </row>
    <row r="76" spans="1:7" ht="204.75" x14ac:dyDescent="0.25">
      <c r="A76" s="36">
        <v>56</v>
      </c>
      <c r="B76" s="16" t="s">
        <v>95</v>
      </c>
      <c r="C76" s="17" t="s">
        <v>154</v>
      </c>
      <c r="D76" s="20" t="s">
        <v>92</v>
      </c>
      <c r="E76" s="19">
        <v>67125</v>
      </c>
      <c r="F76" s="20">
        <v>1</v>
      </c>
      <c r="G76" s="19">
        <f t="shared" si="1"/>
        <v>67125</v>
      </c>
    </row>
    <row r="77" spans="1:7" ht="204.75" x14ac:dyDescent="0.25">
      <c r="A77" s="37">
        <v>57</v>
      </c>
      <c r="B77" s="16" t="s">
        <v>152</v>
      </c>
      <c r="C77" s="17" t="s">
        <v>155</v>
      </c>
      <c r="D77" s="20" t="s">
        <v>92</v>
      </c>
      <c r="E77" s="19">
        <v>67125</v>
      </c>
      <c r="F77" s="20">
        <v>1</v>
      </c>
      <c r="G77" s="19">
        <f>E77*F77</f>
        <v>67125</v>
      </c>
    </row>
    <row r="78" spans="1:7" ht="15.75" x14ac:dyDescent="0.25">
      <c r="A78" s="36">
        <v>58</v>
      </c>
      <c r="B78" s="50" t="s">
        <v>96</v>
      </c>
      <c r="C78" s="55" t="s">
        <v>97</v>
      </c>
      <c r="D78" s="52" t="s">
        <v>80</v>
      </c>
      <c r="E78" s="53">
        <v>17995</v>
      </c>
      <c r="F78" s="53">
        <v>1</v>
      </c>
      <c r="G78" s="13">
        <f t="shared" ref="G78:G82" si="3">SUM(E78*F78)</f>
        <v>17995</v>
      </c>
    </row>
    <row r="79" spans="1:7" ht="15.75" x14ac:dyDescent="0.25">
      <c r="A79" s="37">
        <v>59</v>
      </c>
      <c r="B79" s="28" t="s">
        <v>98</v>
      </c>
      <c r="C79" s="56" t="s">
        <v>99</v>
      </c>
      <c r="D79" s="30" t="s">
        <v>80</v>
      </c>
      <c r="E79" s="31">
        <v>17995</v>
      </c>
      <c r="F79" s="31">
        <v>1</v>
      </c>
      <c r="G79" s="19">
        <f t="shared" si="3"/>
        <v>17995</v>
      </c>
    </row>
    <row r="80" spans="1:7" ht="15.75" x14ac:dyDescent="0.25">
      <c r="A80" s="36">
        <v>60</v>
      </c>
      <c r="B80" s="28" t="s">
        <v>100</v>
      </c>
      <c r="C80" s="56" t="s">
        <v>101</v>
      </c>
      <c r="D80" s="30" t="s">
        <v>27</v>
      </c>
      <c r="E80" s="31">
        <v>26690</v>
      </c>
      <c r="F80" s="31">
        <v>1</v>
      </c>
      <c r="G80" s="19">
        <f t="shared" si="3"/>
        <v>26690</v>
      </c>
    </row>
    <row r="81" spans="1:7" ht="15.75" x14ac:dyDescent="0.25">
      <c r="A81" s="37">
        <v>61</v>
      </c>
      <c r="B81" s="57" t="s">
        <v>102</v>
      </c>
      <c r="C81" s="56" t="s">
        <v>101</v>
      </c>
      <c r="D81" s="30" t="s">
        <v>27</v>
      </c>
      <c r="E81" s="31">
        <v>26690</v>
      </c>
      <c r="F81" s="31">
        <v>1</v>
      </c>
      <c r="G81" s="19">
        <f t="shared" si="3"/>
        <v>26690</v>
      </c>
    </row>
    <row r="82" spans="1:7" ht="15.75" x14ac:dyDescent="0.25">
      <c r="A82" s="36">
        <v>62</v>
      </c>
      <c r="B82" s="58" t="s">
        <v>103</v>
      </c>
      <c r="C82" s="59" t="s">
        <v>101</v>
      </c>
      <c r="D82" s="60" t="s">
        <v>27</v>
      </c>
      <c r="E82" s="61">
        <v>28000</v>
      </c>
      <c r="F82" s="61">
        <v>1</v>
      </c>
      <c r="G82" s="24">
        <f t="shared" si="3"/>
        <v>28000</v>
      </c>
    </row>
    <row r="83" spans="1:7" ht="15.75" x14ac:dyDescent="0.25">
      <c r="A83" s="38"/>
      <c r="B83" s="46" t="s">
        <v>163</v>
      </c>
      <c r="C83" s="80"/>
      <c r="D83" s="48"/>
      <c r="E83" s="49"/>
      <c r="F83" s="49"/>
      <c r="G83" s="27">
        <f>SUM(G70:G82)</f>
        <v>4635235</v>
      </c>
    </row>
    <row r="84" spans="1:7" ht="16.5" thickBot="1" x14ac:dyDescent="0.3">
      <c r="A84" s="39"/>
      <c r="B84" s="62"/>
      <c r="C84" s="63"/>
      <c r="D84" s="64"/>
      <c r="E84" s="65"/>
      <c r="F84" s="65"/>
      <c r="G84" s="66"/>
    </row>
    <row r="85" spans="1:7" ht="16.5" thickBot="1" x14ac:dyDescent="0.3">
      <c r="A85" s="111" t="s">
        <v>151</v>
      </c>
      <c r="B85" s="112"/>
      <c r="C85" s="112"/>
      <c r="D85" s="112"/>
      <c r="E85" s="112"/>
      <c r="F85" s="112"/>
      <c r="G85" s="113"/>
    </row>
    <row r="86" spans="1:7" ht="15.75" x14ac:dyDescent="0.25">
      <c r="A86" s="54">
        <v>63</v>
      </c>
      <c r="B86" s="81" t="s">
        <v>104</v>
      </c>
      <c r="C86" s="67" t="s">
        <v>105</v>
      </c>
      <c r="D86" s="52" t="s">
        <v>80</v>
      </c>
      <c r="E86" s="53">
        <v>27000</v>
      </c>
      <c r="F86" s="53">
        <v>1</v>
      </c>
      <c r="G86" s="14">
        <f>SUM(F86*E86)</f>
        <v>27000</v>
      </c>
    </row>
    <row r="87" spans="1:7" ht="15.75" x14ac:dyDescent="0.25">
      <c r="A87" s="38">
        <v>64</v>
      </c>
      <c r="B87" s="82" t="s">
        <v>106</v>
      </c>
      <c r="C87" s="68" t="s">
        <v>107</v>
      </c>
      <c r="D87" s="30" t="s">
        <v>80</v>
      </c>
      <c r="E87" s="31">
        <v>77724</v>
      </c>
      <c r="F87" s="31">
        <v>1</v>
      </c>
      <c r="G87" s="20">
        <f>SUM(F87*E87)</f>
        <v>77724</v>
      </c>
    </row>
    <row r="88" spans="1:7" ht="15.75" x14ac:dyDescent="0.25">
      <c r="A88" s="54">
        <v>65</v>
      </c>
      <c r="B88" s="82" t="s">
        <v>108</v>
      </c>
      <c r="C88" s="68" t="s">
        <v>109</v>
      </c>
      <c r="D88" s="30" t="s">
        <v>80</v>
      </c>
      <c r="E88" s="31">
        <v>317000</v>
      </c>
      <c r="F88" s="31">
        <v>3</v>
      </c>
      <c r="G88" s="20">
        <f t="shared" ref="G88:G109" si="4">SUM(F88*E88)</f>
        <v>951000</v>
      </c>
    </row>
    <row r="89" spans="1:7" ht="15.75" x14ac:dyDescent="0.25">
      <c r="A89" s="38">
        <v>66</v>
      </c>
      <c r="B89" s="82" t="s">
        <v>110</v>
      </c>
      <c r="C89" s="68" t="s">
        <v>105</v>
      </c>
      <c r="D89" s="30" t="s">
        <v>80</v>
      </c>
      <c r="E89" s="31">
        <v>19000</v>
      </c>
      <c r="F89" s="31">
        <v>10</v>
      </c>
      <c r="G89" s="20">
        <f t="shared" si="4"/>
        <v>190000</v>
      </c>
    </row>
    <row r="90" spans="1:7" ht="15.75" x14ac:dyDescent="0.25">
      <c r="A90" s="54">
        <v>67</v>
      </c>
      <c r="B90" s="82" t="s">
        <v>111</v>
      </c>
      <c r="C90" s="68" t="s">
        <v>112</v>
      </c>
      <c r="D90" s="30" t="s">
        <v>80</v>
      </c>
      <c r="E90" s="31">
        <v>12000</v>
      </c>
      <c r="F90" s="31">
        <v>1</v>
      </c>
      <c r="G90" s="20">
        <f t="shared" si="4"/>
        <v>12000</v>
      </c>
    </row>
    <row r="91" spans="1:7" ht="15.75" x14ac:dyDescent="0.25">
      <c r="A91" s="38">
        <v>68</v>
      </c>
      <c r="B91" s="82" t="s">
        <v>113</v>
      </c>
      <c r="C91" s="68" t="s">
        <v>114</v>
      </c>
      <c r="D91" s="30" t="s">
        <v>80</v>
      </c>
      <c r="E91" s="31">
        <v>29000</v>
      </c>
      <c r="F91" s="31">
        <v>3</v>
      </c>
      <c r="G91" s="20">
        <f t="shared" si="4"/>
        <v>87000</v>
      </c>
    </row>
    <row r="92" spans="1:7" ht="15.75" x14ac:dyDescent="0.25">
      <c r="A92" s="54">
        <v>69</v>
      </c>
      <c r="B92" s="82" t="s">
        <v>115</v>
      </c>
      <c r="C92" s="68" t="s">
        <v>116</v>
      </c>
      <c r="D92" s="30" t="s">
        <v>80</v>
      </c>
      <c r="E92" s="31">
        <v>19000</v>
      </c>
      <c r="F92" s="31">
        <v>10</v>
      </c>
      <c r="G92" s="20">
        <f t="shared" si="4"/>
        <v>190000</v>
      </c>
    </row>
    <row r="93" spans="1:7" ht="15.75" x14ac:dyDescent="0.25">
      <c r="A93" s="38">
        <v>70</v>
      </c>
      <c r="B93" s="82" t="s">
        <v>117</v>
      </c>
      <c r="C93" s="68" t="s">
        <v>118</v>
      </c>
      <c r="D93" s="30" t="s">
        <v>80</v>
      </c>
      <c r="E93" s="31">
        <v>16000</v>
      </c>
      <c r="F93" s="31">
        <v>15</v>
      </c>
      <c r="G93" s="20">
        <f t="shared" si="4"/>
        <v>240000</v>
      </c>
    </row>
    <row r="94" spans="1:7" ht="15.75" x14ac:dyDescent="0.25">
      <c r="A94" s="54">
        <v>71</v>
      </c>
      <c r="B94" s="82" t="s">
        <v>119</v>
      </c>
      <c r="C94" s="68" t="s">
        <v>120</v>
      </c>
      <c r="D94" s="30" t="s">
        <v>80</v>
      </c>
      <c r="E94" s="31">
        <v>38000</v>
      </c>
      <c r="F94" s="31">
        <v>4</v>
      </c>
      <c r="G94" s="20">
        <f t="shared" si="4"/>
        <v>152000</v>
      </c>
    </row>
    <row r="95" spans="1:7" ht="15.75" x14ac:dyDescent="0.25">
      <c r="A95" s="38">
        <v>72</v>
      </c>
      <c r="B95" s="82" t="s">
        <v>121</v>
      </c>
      <c r="C95" s="68" t="s">
        <v>112</v>
      </c>
      <c r="D95" s="30" t="s">
        <v>80</v>
      </c>
      <c r="E95" s="31">
        <v>15000</v>
      </c>
      <c r="F95" s="31">
        <v>4</v>
      </c>
      <c r="G95" s="20">
        <f t="shared" si="4"/>
        <v>60000</v>
      </c>
    </row>
    <row r="96" spans="1:7" ht="15.75" x14ac:dyDescent="0.25">
      <c r="A96" s="54">
        <v>73</v>
      </c>
      <c r="B96" s="82" t="s">
        <v>122</v>
      </c>
      <c r="C96" s="68" t="s">
        <v>123</v>
      </c>
      <c r="D96" s="30" t="s">
        <v>80</v>
      </c>
      <c r="E96" s="31">
        <v>39000</v>
      </c>
      <c r="F96" s="31">
        <v>20</v>
      </c>
      <c r="G96" s="20">
        <f t="shared" si="4"/>
        <v>780000</v>
      </c>
    </row>
    <row r="97" spans="1:7" ht="15.75" x14ac:dyDescent="0.25">
      <c r="A97" s="38">
        <v>74</v>
      </c>
      <c r="B97" s="82" t="s">
        <v>124</v>
      </c>
      <c r="C97" s="68" t="s">
        <v>112</v>
      </c>
      <c r="D97" s="30" t="s">
        <v>80</v>
      </c>
      <c r="E97" s="31">
        <v>22000</v>
      </c>
      <c r="F97" s="31">
        <v>1</v>
      </c>
      <c r="G97" s="20">
        <f t="shared" si="4"/>
        <v>22000</v>
      </c>
    </row>
    <row r="98" spans="1:7" ht="15.75" x14ac:dyDescent="0.25">
      <c r="A98" s="54">
        <v>75</v>
      </c>
      <c r="B98" s="82" t="s">
        <v>125</v>
      </c>
      <c r="C98" s="68" t="s">
        <v>126</v>
      </c>
      <c r="D98" s="30" t="s">
        <v>80</v>
      </c>
      <c r="E98" s="31">
        <v>24000</v>
      </c>
      <c r="F98" s="31">
        <v>3</v>
      </c>
      <c r="G98" s="20">
        <f t="shared" si="4"/>
        <v>72000</v>
      </c>
    </row>
    <row r="99" spans="1:7" ht="15.75" x14ac:dyDescent="0.25">
      <c r="A99" s="38">
        <v>76</v>
      </c>
      <c r="B99" s="82" t="s">
        <v>127</v>
      </c>
      <c r="C99" s="68" t="s">
        <v>128</v>
      </c>
      <c r="D99" s="30" t="s">
        <v>80</v>
      </c>
      <c r="E99" s="31">
        <v>16000</v>
      </c>
      <c r="F99" s="31">
        <v>20</v>
      </c>
      <c r="G99" s="20">
        <f t="shared" si="4"/>
        <v>320000</v>
      </c>
    </row>
    <row r="100" spans="1:7" ht="15.75" x14ac:dyDescent="0.25">
      <c r="A100" s="54">
        <v>77</v>
      </c>
      <c r="B100" s="82" t="s">
        <v>129</v>
      </c>
      <c r="C100" s="68" t="s">
        <v>130</v>
      </c>
      <c r="D100" s="30" t="s">
        <v>80</v>
      </c>
      <c r="E100" s="31">
        <v>11000</v>
      </c>
      <c r="F100" s="31">
        <v>6</v>
      </c>
      <c r="G100" s="20">
        <f t="shared" si="4"/>
        <v>66000</v>
      </c>
    </row>
    <row r="101" spans="1:7" ht="15.75" x14ac:dyDescent="0.25">
      <c r="A101" s="38">
        <v>78</v>
      </c>
      <c r="B101" s="82" t="s">
        <v>131</v>
      </c>
      <c r="C101" s="68" t="s">
        <v>132</v>
      </c>
      <c r="D101" s="30" t="s">
        <v>80</v>
      </c>
      <c r="E101" s="31">
        <v>28000</v>
      </c>
      <c r="F101" s="31">
        <v>5</v>
      </c>
      <c r="G101" s="20">
        <f t="shared" si="4"/>
        <v>140000</v>
      </c>
    </row>
    <row r="102" spans="1:7" ht="15.75" x14ac:dyDescent="0.25">
      <c r="A102" s="54">
        <v>79</v>
      </c>
      <c r="B102" s="82" t="s">
        <v>133</v>
      </c>
      <c r="C102" s="68" t="s">
        <v>132</v>
      </c>
      <c r="D102" s="30" t="s">
        <v>80</v>
      </c>
      <c r="E102" s="31">
        <v>28000</v>
      </c>
      <c r="F102" s="31">
        <v>5</v>
      </c>
      <c r="G102" s="20">
        <f t="shared" si="4"/>
        <v>140000</v>
      </c>
    </row>
    <row r="103" spans="1:7" ht="15.75" x14ac:dyDescent="0.25">
      <c r="A103" s="38">
        <v>80</v>
      </c>
      <c r="B103" s="82" t="s">
        <v>134</v>
      </c>
      <c r="C103" s="68" t="s">
        <v>112</v>
      </c>
      <c r="D103" s="30" t="s">
        <v>80</v>
      </c>
      <c r="E103" s="31">
        <v>22000</v>
      </c>
      <c r="F103" s="31">
        <v>10</v>
      </c>
      <c r="G103" s="20">
        <f t="shared" si="4"/>
        <v>220000</v>
      </c>
    </row>
    <row r="104" spans="1:7" ht="15.75" x14ac:dyDescent="0.25">
      <c r="A104" s="54">
        <v>81</v>
      </c>
      <c r="B104" s="82" t="s">
        <v>135</v>
      </c>
      <c r="C104" s="68" t="s">
        <v>112</v>
      </c>
      <c r="D104" s="30" t="s">
        <v>80</v>
      </c>
      <c r="E104" s="31">
        <v>43000</v>
      </c>
      <c r="F104" s="31">
        <v>5</v>
      </c>
      <c r="G104" s="20">
        <f t="shared" si="4"/>
        <v>215000</v>
      </c>
    </row>
    <row r="105" spans="1:7" ht="15.75" x14ac:dyDescent="0.25">
      <c r="A105" s="38">
        <v>82</v>
      </c>
      <c r="B105" s="82" t="s">
        <v>136</v>
      </c>
      <c r="C105" s="68" t="s">
        <v>105</v>
      </c>
      <c r="D105" s="30" t="s">
        <v>80</v>
      </c>
      <c r="E105" s="19">
        <v>14000</v>
      </c>
      <c r="F105" s="19">
        <v>1</v>
      </c>
      <c r="G105" s="20">
        <f t="shared" si="4"/>
        <v>14000</v>
      </c>
    </row>
    <row r="106" spans="1:7" ht="15.75" x14ac:dyDescent="0.25">
      <c r="A106" s="54">
        <v>83</v>
      </c>
      <c r="B106" s="82" t="s">
        <v>137</v>
      </c>
      <c r="C106" s="68" t="s">
        <v>138</v>
      </c>
      <c r="D106" s="30" t="s">
        <v>80</v>
      </c>
      <c r="E106" s="31">
        <v>123000</v>
      </c>
      <c r="F106" s="31">
        <v>1</v>
      </c>
      <c r="G106" s="20">
        <f t="shared" si="4"/>
        <v>123000</v>
      </c>
    </row>
    <row r="107" spans="1:7" ht="15.75" x14ac:dyDescent="0.25">
      <c r="A107" s="38">
        <v>84</v>
      </c>
      <c r="B107" s="82" t="s">
        <v>139</v>
      </c>
      <c r="C107" s="68" t="s">
        <v>140</v>
      </c>
      <c r="D107" s="30" t="s">
        <v>80</v>
      </c>
      <c r="E107" s="31">
        <v>123000</v>
      </c>
      <c r="F107" s="31">
        <v>1</v>
      </c>
      <c r="G107" s="20">
        <f t="shared" si="4"/>
        <v>123000</v>
      </c>
    </row>
    <row r="108" spans="1:7" ht="31.5" x14ac:dyDescent="0.25">
      <c r="A108" s="54">
        <v>85</v>
      </c>
      <c r="B108" s="82" t="s">
        <v>141</v>
      </c>
      <c r="C108" s="68" t="s">
        <v>114</v>
      </c>
      <c r="D108" s="30" t="s">
        <v>80</v>
      </c>
      <c r="E108" s="31">
        <v>53000</v>
      </c>
      <c r="F108" s="31">
        <v>3</v>
      </c>
      <c r="G108" s="20">
        <f t="shared" si="4"/>
        <v>159000</v>
      </c>
    </row>
    <row r="109" spans="1:7" ht="31.5" x14ac:dyDescent="0.25">
      <c r="A109" s="38">
        <v>86</v>
      </c>
      <c r="B109" s="83" t="s">
        <v>142</v>
      </c>
      <c r="C109" s="69" t="s">
        <v>114</v>
      </c>
      <c r="D109" s="60" t="s">
        <v>80</v>
      </c>
      <c r="E109" s="61">
        <v>60000</v>
      </c>
      <c r="F109" s="61">
        <v>3</v>
      </c>
      <c r="G109" s="20">
        <f t="shared" si="4"/>
        <v>180000</v>
      </c>
    </row>
    <row r="110" spans="1:7" ht="15.75" x14ac:dyDescent="0.25">
      <c r="A110" s="38"/>
      <c r="B110" s="84" t="s">
        <v>163</v>
      </c>
      <c r="C110" s="80"/>
      <c r="D110" s="48"/>
      <c r="E110" s="49"/>
      <c r="F110" s="49"/>
      <c r="G110" s="25">
        <f>SUM(G86:G109)</f>
        <v>4560724</v>
      </c>
    </row>
    <row r="111" spans="1:7" ht="16.5" thickBot="1" x14ac:dyDescent="0.3">
      <c r="A111" s="114" t="s">
        <v>143</v>
      </c>
      <c r="B111" s="115"/>
      <c r="C111" s="115"/>
      <c r="D111" s="115"/>
      <c r="E111" s="115"/>
      <c r="F111" s="115"/>
      <c r="G111" s="116"/>
    </row>
    <row r="112" spans="1:7" ht="31.5" x14ac:dyDescent="0.25">
      <c r="A112" s="85">
        <v>87</v>
      </c>
      <c r="B112" s="70" t="s">
        <v>144</v>
      </c>
      <c r="C112" s="56" t="s">
        <v>145</v>
      </c>
      <c r="D112" s="30" t="s">
        <v>27</v>
      </c>
      <c r="E112" s="31">
        <v>47200</v>
      </c>
      <c r="F112" s="31">
        <v>1</v>
      </c>
      <c r="G112" s="20">
        <f>SUM(E112*F112)</f>
        <v>47200</v>
      </c>
    </row>
    <row r="113" spans="1:9" ht="15.75" x14ac:dyDescent="0.25">
      <c r="A113" s="86">
        <v>88</v>
      </c>
      <c r="B113" s="72" t="s">
        <v>146</v>
      </c>
      <c r="C113" s="56" t="s">
        <v>147</v>
      </c>
      <c r="D113" s="30" t="s">
        <v>148</v>
      </c>
      <c r="E113" s="31">
        <v>6240</v>
      </c>
      <c r="F113" s="20">
        <v>5</v>
      </c>
      <c r="G113" s="14">
        <f>SUM(E113*F113)</f>
        <v>31200</v>
      </c>
    </row>
    <row r="114" spans="1:9" ht="16.5" x14ac:dyDescent="0.25">
      <c r="A114" s="86">
        <v>89</v>
      </c>
      <c r="B114" s="73" t="s">
        <v>149</v>
      </c>
      <c r="C114" s="74" t="s">
        <v>150</v>
      </c>
      <c r="D114" s="74" t="s">
        <v>27</v>
      </c>
      <c r="E114" s="74">
        <v>7180</v>
      </c>
      <c r="F114" s="74">
        <v>5</v>
      </c>
      <c r="G114" s="14">
        <f>SUM(E114*F114)</f>
        <v>35900</v>
      </c>
    </row>
    <row r="115" spans="1:9" ht="15.75" x14ac:dyDescent="0.25">
      <c r="A115" s="86">
        <v>90</v>
      </c>
      <c r="B115" s="75" t="s">
        <v>156</v>
      </c>
      <c r="C115" s="76" t="s">
        <v>157</v>
      </c>
      <c r="D115" s="76" t="s">
        <v>158</v>
      </c>
      <c r="E115" s="76">
        <v>2.1</v>
      </c>
      <c r="F115" s="76">
        <v>2000</v>
      </c>
      <c r="G115" s="14">
        <f>SUM(E115*F115)</f>
        <v>4200</v>
      </c>
    </row>
    <row r="116" spans="1:9" ht="15.75" x14ac:dyDescent="0.25">
      <c r="A116" s="86">
        <v>91</v>
      </c>
      <c r="B116" s="75" t="s">
        <v>159</v>
      </c>
      <c r="C116" s="76" t="s">
        <v>160</v>
      </c>
      <c r="D116" s="76" t="s">
        <v>161</v>
      </c>
      <c r="E116" s="76">
        <v>84</v>
      </c>
      <c r="F116" s="76">
        <v>100</v>
      </c>
      <c r="G116" s="14">
        <f>SUM(E116*F116)</f>
        <v>8400</v>
      </c>
    </row>
    <row r="117" spans="1:9" ht="15.75" x14ac:dyDescent="0.25">
      <c r="A117" s="71"/>
      <c r="B117" s="77" t="s">
        <v>163</v>
      </c>
      <c r="C117" s="87"/>
      <c r="D117" s="87"/>
      <c r="E117" s="87"/>
      <c r="F117" s="87"/>
      <c r="G117" s="88">
        <f>SUM(G112:G116)</f>
        <v>126900</v>
      </c>
    </row>
    <row r="118" spans="1:9" ht="15.75" x14ac:dyDescent="0.25">
      <c r="A118" s="71"/>
      <c r="B118" s="77" t="s">
        <v>164</v>
      </c>
      <c r="C118" s="87"/>
      <c r="D118" s="87"/>
      <c r="E118" s="87"/>
      <c r="F118" s="87"/>
      <c r="G118" s="27">
        <f>G38+G58+G64+G68+G83+G110+G117</f>
        <v>26080374</v>
      </c>
    </row>
    <row r="119" spans="1:9" ht="15.75" x14ac:dyDescent="0.25">
      <c r="A119" s="89"/>
      <c r="B119" s="90"/>
      <c r="C119" s="91"/>
      <c r="D119" s="91"/>
      <c r="E119" s="91"/>
      <c r="F119" s="91"/>
      <c r="G119" s="8"/>
    </row>
    <row r="120" spans="1:9" ht="15.75" x14ac:dyDescent="0.25">
      <c r="A120" s="78"/>
      <c r="B120" s="78"/>
      <c r="C120" s="78"/>
      <c r="D120" s="78"/>
      <c r="E120" s="78"/>
      <c r="F120" s="78"/>
      <c r="G120" s="78"/>
      <c r="I120" s="94"/>
    </row>
    <row r="121" spans="1:9" ht="15.75" x14ac:dyDescent="0.25">
      <c r="A121" s="78"/>
      <c r="B121" s="78"/>
      <c r="C121" s="78"/>
      <c r="D121" s="78"/>
      <c r="E121" s="78"/>
      <c r="F121" s="78"/>
      <c r="G121" s="78"/>
    </row>
    <row r="122" spans="1:9" ht="15.75" x14ac:dyDescent="0.25">
      <c r="A122" s="78"/>
      <c r="B122" s="92"/>
      <c r="C122" s="78"/>
      <c r="D122" s="78"/>
      <c r="E122" s="78"/>
      <c r="F122" s="78"/>
      <c r="G122" s="78"/>
    </row>
    <row r="123" spans="1:9" ht="15.75" x14ac:dyDescent="0.25">
      <c r="A123" s="78"/>
      <c r="B123" s="92"/>
      <c r="C123" s="78"/>
      <c r="D123" s="78"/>
      <c r="E123" s="78"/>
      <c r="F123" s="78"/>
      <c r="G123" s="78"/>
    </row>
    <row r="124" spans="1:9" ht="15.75" x14ac:dyDescent="0.25">
      <c r="A124" s="39"/>
      <c r="B124" s="93"/>
      <c r="C124" s="63"/>
      <c r="D124" s="64"/>
      <c r="E124" s="65"/>
      <c r="F124" s="65"/>
      <c r="G124" s="79"/>
    </row>
    <row r="125" spans="1:9" ht="15.75" x14ac:dyDescent="0.25">
      <c r="A125" s="78"/>
      <c r="B125" s="78"/>
      <c r="C125" s="78"/>
      <c r="D125" s="78"/>
      <c r="E125" s="78"/>
      <c r="F125" s="78"/>
      <c r="G125" s="78"/>
    </row>
    <row r="126" spans="1:9" ht="15.75" x14ac:dyDescent="0.25">
      <c r="A126" s="78"/>
      <c r="B126" s="78"/>
      <c r="C126" s="78"/>
      <c r="D126" s="78"/>
      <c r="E126" s="78"/>
      <c r="F126" s="78"/>
      <c r="G126" s="78"/>
    </row>
    <row r="127" spans="1:9" ht="15.75" x14ac:dyDescent="0.25">
      <c r="A127" s="78"/>
      <c r="B127" s="78"/>
      <c r="C127" s="78"/>
      <c r="D127" s="78"/>
      <c r="E127" s="78"/>
      <c r="F127" s="78"/>
      <c r="G127" s="78"/>
    </row>
    <row r="128" spans="1:9" ht="15.75" x14ac:dyDescent="0.25">
      <c r="A128" s="78"/>
      <c r="B128" s="78"/>
      <c r="C128" s="78"/>
      <c r="D128" s="78"/>
      <c r="E128" s="78"/>
      <c r="F128" s="78"/>
      <c r="G128" s="78"/>
    </row>
    <row r="129" spans="1:7" ht="15.75" x14ac:dyDescent="0.25">
      <c r="A129" s="78"/>
      <c r="B129" s="78"/>
      <c r="C129" s="78"/>
      <c r="D129" s="78"/>
      <c r="E129" s="78"/>
      <c r="F129" s="78"/>
      <c r="G129" s="78"/>
    </row>
    <row r="130" spans="1:7" ht="15.75" x14ac:dyDescent="0.25">
      <c r="A130" s="78"/>
      <c r="B130" s="78"/>
      <c r="C130" s="78"/>
      <c r="D130" s="78"/>
      <c r="E130" s="78"/>
      <c r="F130" s="78"/>
      <c r="G130" s="78"/>
    </row>
    <row r="131" spans="1:7" ht="15.75" x14ac:dyDescent="0.25">
      <c r="A131" s="78"/>
      <c r="B131" s="78"/>
      <c r="C131" s="78"/>
      <c r="D131" s="78"/>
      <c r="E131" s="78"/>
      <c r="F131" s="78"/>
      <c r="G131" s="78"/>
    </row>
    <row r="132" spans="1:7" ht="15.75" x14ac:dyDescent="0.25">
      <c r="A132" s="78"/>
      <c r="B132" s="78"/>
      <c r="C132" s="78"/>
      <c r="D132" s="78"/>
      <c r="E132" s="78"/>
      <c r="F132" s="78"/>
      <c r="G132" s="78"/>
    </row>
    <row r="133" spans="1:7" ht="15.75" x14ac:dyDescent="0.25">
      <c r="A133" s="78"/>
      <c r="B133" s="78"/>
      <c r="C133" s="78"/>
      <c r="D133" s="78"/>
      <c r="E133" s="78"/>
      <c r="F133" s="78"/>
      <c r="G133" s="78"/>
    </row>
    <row r="134" spans="1:7" ht="15.75" x14ac:dyDescent="0.25">
      <c r="A134" s="78"/>
      <c r="B134" s="78"/>
      <c r="C134" s="78"/>
      <c r="D134" s="78"/>
      <c r="E134" s="78"/>
      <c r="F134" s="78"/>
      <c r="G134" s="78"/>
    </row>
    <row r="135" spans="1:7" ht="15.75" x14ac:dyDescent="0.25">
      <c r="A135" s="78"/>
      <c r="B135" s="78"/>
      <c r="C135" s="78"/>
      <c r="D135" s="78"/>
      <c r="E135" s="78"/>
      <c r="F135" s="78"/>
      <c r="G135" s="78"/>
    </row>
    <row r="136" spans="1:7" ht="15.75" x14ac:dyDescent="0.25">
      <c r="A136" s="78"/>
      <c r="B136" s="78"/>
      <c r="C136" s="78"/>
      <c r="D136" s="78"/>
      <c r="E136" s="78"/>
      <c r="F136" s="78"/>
      <c r="G136" s="78"/>
    </row>
    <row r="137" spans="1:7" ht="15.75" x14ac:dyDescent="0.25">
      <c r="A137" s="78"/>
      <c r="B137" s="78"/>
      <c r="C137" s="78"/>
      <c r="D137" s="78"/>
      <c r="E137" s="78"/>
      <c r="F137" s="78"/>
      <c r="G137" s="78"/>
    </row>
    <row r="138" spans="1:7" ht="15.75" x14ac:dyDescent="0.25">
      <c r="A138" s="78"/>
      <c r="B138" s="78"/>
      <c r="C138" s="78"/>
      <c r="D138" s="78"/>
      <c r="E138" s="78"/>
      <c r="F138" s="78"/>
      <c r="G138" s="78"/>
    </row>
    <row r="139" spans="1:7" ht="15.75" x14ac:dyDescent="0.25">
      <c r="A139" s="78"/>
      <c r="B139" s="78"/>
      <c r="C139" s="78"/>
      <c r="D139" s="78"/>
      <c r="E139" s="78"/>
      <c r="F139" s="78"/>
      <c r="G139" s="78"/>
    </row>
    <row r="140" spans="1:7" ht="15.75" x14ac:dyDescent="0.25">
      <c r="A140" s="78"/>
      <c r="B140" s="78"/>
      <c r="C140" s="78"/>
      <c r="D140" s="78"/>
      <c r="E140" s="78"/>
      <c r="F140" s="78"/>
      <c r="G140" s="78"/>
    </row>
    <row r="141" spans="1:7" ht="15.75" x14ac:dyDescent="0.25">
      <c r="A141" s="78"/>
      <c r="B141" s="78"/>
      <c r="C141" s="78"/>
      <c r="D141" s="78"/>
      <c r="E141" s="78"/>
      <c r="F141" s="78"/>
      <c r="G141" s="78"/>
    </row>
    <row r="142" spans="1:7" ht="15.75" x14ac:dyDescent="0.25">
      <c r="A142" s="78"/>
      <c r="B142" s="78"/>
      <c r="C142" s="78"/>
      <c r="D142" s="78"/>
      <c r="E142" s="78"/>
      <c r="F142" s="78"/>
      <c r="G142" s="78"/>
    </row>
    <row r="143" spans="1:7" ht="15.75" x14ac:dyDescent="0.25">
      <c r="A143" s="78"/>
      <c r="B143" s="78"/>
      <c r="C143" s="78"/>
      <c r="D143" s="78"/>
      <c r="E143" s="78"/>
      <c r="F143" s="78"/>
      <c r="G143" s="78"/>
    </row>
    <row r="144" spans="1:7" ht="15.75" x14ac:dyDescent="0.25">
      <c r="A144" s="78"/>
      <c r="B144" s="78"/>
      <c r="C144" s="78"/>
      <c r="D144" s="78"/>
      <c r="E144" s="78"/>
      <c r="F144" s="78"/>
      <c r="G144" s="78"/>
    </row>
    <row r="145" spans="1:7" ht="15.75" x14ac:dyDescent="0.25">
      <c r="A145" s="78"/>
      <c r="B145" s="78"/>
      <c r="C145" s="78"/>
      <c r="D145" s="78"/>
      <c r="E145" s="78"/>
      <c r="F145" s="78"/>
      <c r="G145" s="78"/>
    </row>
    <row r="146" spans="1:7" ht="15.75" x14ac:dyDescent="0.25">
      <c r="A146" s="78"/>
      <c r="B146" s="78"/>
      <c r="C146" s="78"/>
      <c r="D146" s="78"/>
      <c r="E146" s="78"/>
      <c r="F146" s="78"/>
      <c r="G146" s="78"/>
    </row>
    <row r="147" spans="1:7" ht="15.75" x14ac:dyDescent="0.25">
      <c r="A147" s="78"/>
      <c r="B147" s="78"/>
      <c r="C147" s="78"/>
      <c r="D147" s="78"/>
      <c r="E147" s="78"/>
      <c r="F147" s="78"/>
      <c r="G147" s="78"/>
    </row>
    <row r="148" spans="1:7" ht="15.75" x14ac:dyDescent="0.25">
      <c r="A148" s="78"/>
      <c r="B148" s="78"/>
      <c r="C148" s="78"/>
      <c r="D148" s="78"/>
      <c r="E148" s="78"/>
      <c r="F148" s="78"/>
      <c r="G148" s="78"/>
    </row>
    <row r="149" spans="1:7" ht="15.75" x14ac:dyDescent="0.25">
      <c r="A149" s="78"/>
      <c r="B149" s="78"/>
      <c r="C149" s="78"/>
      <c r="D149" s="78"/>
      <c r="E149" s="78"/>
      <c r="F149" s="78"/>
      <c r="G149" s="78"/>
    </row>
    <row r="150" spans="1:7" ht="15.75" x14ac:dyDescent="0.25">
      <c r="A150" s="78"/>
      <c r="B150" s="78"/>
      <c r="C150" s="78"/>
      <c r="D150" s="78"/>
      <c r="E150" s="78"/>
      <c r="F150" s="78"/>
      <c r="G150" s="78"/>
    </row>
    <row r="151" spans="1:7" ht="15.75" x14ac:dyDescent="0.25">
      <c r="A151" s="78"/>
      <c r="B151" s="78"/>
      <c r="C151" s="78"/>
      <c r="D151" s="78"/>
      <c r="E151" s="78"/>
      <c r="F151" s="78"/>
      <c r="G151" s="78"/>
    </row>
    <row r="152" spans="1:7" ht="15.75" x14ac:dyDescent="0.25">
      <c r="A152" s="78"/>
      <c r="B152" s="78"/>
      <c r="C152" s="78"/>
      <c r="D152" s="78"/>
      <c r="E152" s="78"/>
      <c r="F152" s="78"/>
      <c r="G152" s="78"/>
    </row>
    <row r="153" spans="1:7" ht="15.75" x14ac:dyDescent="0.25">
      <c r="A153" s="78"/>
      <c r="B153" s="78"/>
      <c r="C153" s="78"/>
      <c r="D153" s="78"/>
      <c r="E153" s="78"/>
      <c r="F153" s="78"/>
      <c r="G153" s="78"/>
    </row>
    <row r="154" spans="1:7" ht="15.75" x14ac:dyDescent="0.25">
      <c r="A154" s="78"/>
      <c r="B154" s="78"/>
      <c r="C154" s="78"/>
      <c r="D154" s="78"/>
      <c r="E154" s="78"/>
      <c r="F154" s="78"/>
      <c r="G154" s="78"/>
    </row>
    <row r="155" spans="1:7" ht="15.75" x14ac:dyDescent="0.25">
      <c r="A155" s="78"/>
      <c r="B155" s="78"/>
      <c r="C155" s="78"/>
      <c r="D155" s="78"/>
      <c r="E155" s="78"/>
      <c r="F155" s="78"/>
      <c r="G155" s="78"/>
    </row>
    <row r="156" spans="1:7" ht="15.75" x14ac:dyDescent="0.25">
      <c r="A156" s="78"/>
      <c r="B156" s="78"/>
      <c r="C156" s="78"/>
      <c r="D156" s="78"/>
      <c r="E156" s="78"/>
      <c r="F156" s="78"/>
      <c r="G156" s="78"/>
    </row>
    <row r="157" spans="1:7" ht="15.75" x14ac:dyDescent="0.25">
      <c r="A157" s="78"/>
      <c r="B157" s="78"/>
      <c r="C157" s="78"/>
      <c r="D157" s="78"/>
      <c r="E157" s="78"/>
      <c r="F157" s="78"/>
      <c r="G157" s="78"/>
    </row>
    <row r="158" spans="1:7" ht="15.75" x14ac:dyDescent="0.25">
      <c r="A158" s="78"/>
      <c r="B158" s="78"/>
      <c r="C158" s="78"/>
      <c r="D158" s="78"/>
      <c r="E158" s="78"/>
      <c r="F158" s="78"/>
      <c r="G158" s="78"/>
    </row>
    <row r="159" spans="1:7" ht="15.75" x14ac:dyDescent="0.25">
      <c r="A159" s="78"/>
      <c r="B159" s="78"/>
      <c r="C159" s="78"/>
      <c r="D159" s="78"/>
      <c r="E159" s="78"/>
      <c r="F159" s="78"/>
      <c r="G159" s="78"/>
    </row>
    <row r="160" spans="1:7" ht="15.75" x14ac:dyDescent="0.25">
      <c r="A160" s="78"/>
      <c r="B160" s="78"/>
      <c r="C160" s="78"/>
      <c r="D160" s="78"/>
      <c r="E160" s="78"/>
      <c r="F160" s="78"/>
      <c r="G160" s="78"/>
    </row>
    <row r="161" spans="1:7" ht="15.75" x14ac:dyDescent="0.25">
      <c r="A161" s="78"/>
      <c r="B161" s="78"/>
      <c r="C161" s="78"/>
      <c r="D161" s="78"/>
      <c r="E161" s="78"/>
      <c r="F161" s="78"/>
      <c r="G161" s="78"/>
    </row>
    <row r="162" spans="1:7" ht="15.75" x14ac:dyDescent="0.25">
      <c r="A162" s="78"/>
      <c r="B162" s="78"/>
      <c r="C162" s="78"/>
      <c r="D162" s="78"/>
      <c r="E162" s="78"/>
      <c r="F162" s="78"/>
      <c r="G162" s="78"/>
    </row>
    <row r="163" spans="1:7" ht="15.75" x14ac:dyDescent="0.25">
      <c r="A163" s="78"/>
      <c r="B163" s="78"/>
      <c r="C163" s="78"/>
      <c r="D163" s="78"/>
      <c r="E163" s="78"/>
      <c r="F163" s="78"/>
      <c r="G163" s="78"/>
    </row>
    <row r="164" spans="1:7" ht="15.75" x14ac:dyDescent="0.25">
      <c r="A164" s="78"/>
      <c r="B164" s="78"/>
      <c r="C164" s="78"/>
      <c r="D164" s="78"/>
      <c r="E164" s="78"/>
      <c r="F164" s="78"/>
      <c r="G164" s="78"/>
    </row>
    <row r="165" spans="1:7" ht="15.75" x14ac:dyDescent="0.25">
      <c r="A165" s="78"/>
      <c r="B165" s="78"/>
      <c r="C165" s="78"/>
      <c r="D165" s="78"/>
      <c r="E165" s="78"/>
      <c r="F165" s="78"/>
      <c r="G165" s="78"/>
    </row>
    <row r="166" spans="1:7" ht="15.75" x14ac:dyDescent="0.25">
      <c r="A166" s="78"/>
      <c r="B166" s="78"/>
      <c r="C166" s="78"/>
      <c r="D166" s="78"/>
      <c r="E166" s="78"/>
      <c r="F166" s="78"/>
      <c r="G166" s="78"/>
    </row>
    <row r="167" spans="1:7" ht="15.75" x14ac:dyDescent="0.25">
      <c r="A167" s="78"/>
      <c r="B167" s="78"/>
      <c r="C167" s="78"/>
      <c r="D167" s="78"/>
      <c r="E167" s="78"/>
      <c r="F167" s="78"/>
      <c r="G167" s="78"/>
    </row>
    <row r="168" spans="1:7" ht="15.75" x14ac:dyDescent="0.25">
      <c r="A168" s="78"/>
      <c r="B168" s="78"/>
      <c r="C168" s="78"/>
      <c r="D168" s="78"/>
      <c r="E168" s="78"/>
      <c r="F168" s="78"/>
      <c r="G168" s="78"/>
    </row>
    <row r="169" spans="1:7" ht="15.75" x14ac:dyDescent="0.25">
      <c r="A169" s="78"/>
      <c r="B169" s="78"/>
      <c r="C169" s="78"/>
      <c r="D169" s="78"/>
      <c r="E169" s="78"/>
      <c r="F169" s="78"/>
      <c r="G169" s="78"/>
    </row>
    <row r="170" spans="1:7" ht="15.75" x14ac:dyDescent="0.25">
      <c r="A170" s="78"/>
      <c r="B170" s="78"/>
      <c r="C170" s="78"/>
      <c r="D170" s="78"/>
      <c r="E170" s="78"/>
      <c r="F170" s="78"/>
      <c r="G170" s="78"/>
    </row>
    <row r="171" spans="1:7" ht="15.75" x14ac:dyDescent="0.25">
      <c r="A171" s="78"/>
      <c r="B171" s="78"/>
      <c r="C171" s="78"/>
      <c r="D171" s="78"/>
      <c r="E171" s="78"/>
      <c r="F171" s="78"/>
      <c r="G171" s="78"/>
    </row>
  </sheetData>
  <mergeCells count="16">
    <mergeCell ref="A85:G85"/>
    <mergeCell ref="A111:G111"/>
    <mergeCell ref="A66:G66"/>
    <mergeCell ref="A69:G69"/>
    <mergeCell ref="A60:G60"/>
    <mergeCell ref="E2:G3"/>
    <mergeCell ref="A39:G39"/>
    <mergeCell ref="A10:G10"/>
    <mergeCell ref="B7:G7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2020-05-13T04:41:19Z</dcterms:modified>
</cp:coreProperties>
</file>